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480" windowHeight="11640" activeTab="0"/>
  </bookViews>
  <sheets>
    <sheet name="1 YEAR" sheetId="1" r:id="rId1"/>
    <sheet name="2 YEAR" sheetId="2" r:id="rId2"/>
    <sheet name="3 YEAR" sheetId="3" r:id="rId3"/>
    <sheet name="4 YEAR" sheetId="4" r:id="rId4"/>
    <sheet name="5 YEAR " sheetId="5" r:id="rId5"/>
  </sheets>
  <definedNames>
    <definedName name="_xlnm.Print_Area" localSheetId="0">'1 YEAR'!$A$1:$E$62</definedName>
    <definedName name="_xlnm.Print_Area" localSheetId="1">'2 YEAR'!$A$1:$G$62</definedName>
    <definedName name="_xlnm.Print_Area" localSheetId="3">'4 YEAR'!$A$1:$I$62</definedName>
    <definedName name="_xlnm.Print_Area" localSheetId="4">'5 YEAR '!$A$1:$J$62</definedName>
    <definedName name="_xlnm.Print_Titles" localSheetId="1">'2 YEAR'!$A:$D</definedName>
    <definedName name="_xlnm.Print_Titles" localSheetId="2">'3 YEAR'!$A:$D</definedName>
    <definedName name="_xlnm.Print_Titles" localSheetId="3">'4 YEAR'!$A:$D,'4 YEAR'!$1:$9</definedName>
    <definedName name="_xlnm.Print_Titles" localSheetId="4">'5 YEAR '!$A:$D</definedName>
  </definedNames>
  <calcPr fullCalcOnLoad="1"/>
</workbook>
</file>

<file path=xl/comments1.xml><?xml version="1.0" encoding="utf-8"?>
<comments xmlns="http://schemas.openxmlformats.org/spreadsheetml/2006/main">
  <authors>
    <author>Erik Thelen</author>
  </authors>
  <commentList>
    <comment ref="B43" authorId="0">
      <text>
        <r>
          <rPr>
            <b/>
            <sz val="10"/>
            <rFont val="Tahoma"/>
            <family val="2"/>
          </rPr>
          <t>ORSP: includes only procurement of services.  E.g. speaker fees.</t>
        </r>
      </text>
    </comment>
    <comment ref="B44" authorId="0">
      <text>
        <r>
          <rPr>
            <b/>
            <sz val="8"/>
            <rFont val="Tahoma"/>
            <family val="2"/>
          </rPr>
          <t>ORSP: this category includes only SUBAWARDS</t>
        </r>
        <r>
          <rPr>
            <sz val="8"/>
            <rFont val="Tahoma"/>
            <family val="2"/>
          </rPr>
          <t xml:space="preserve">
</t>
        </r>
      </text>
    </comment>
    <comment ref="B45" authorId="0">
      <text>
        <r>
          <rPr>
            <b/>
            <sz val="8"/>
            <rFont val="Tahoma"/>
            <family val="2"/>
          </rPr>
          <t>ORSP: this category includes only SUBAWARDS</t>
        </r>
        <r>
          <rPr>
            <sz val="8"/>
            <rFont val="Tahoma"/>
            <family val="2"/>
          </rPr>
          <t xml:space="preserve">
</t>
        </r>
      </text>
    </comment>
    <comment ref="B46" authorId="0">
      <text>
        <r>
          <rPr>
            <b/>
            <sz val="8"/>
            <rFont val="Tahoma"/>
            <family val="2"/>
          </rPr>
          <t>ORSP: this category includes only SUBAWARDS</t>
        </r>
        <r>
          <rPr>
            <sz val="8"/>
            <rFont val="Tahoma"/>
            <family val="2"/>
          </rPr>
          <t xml:space="preserve">
</t>
        </r>
      </text>
    </comment>
    <comment ref="B47" authorId="0">
      <text>
        <r>
          <rPr>
            <b/>
            <sz val="8"/>
            <rFont val="Tahoma"/>
            <family val="2"/>
          </rPr>
          <t>ORSP: this category includes only SUBAWARDS</t>
        </r>
        <r>
          <rPr>
            <sz val="8"/>
            <rFont val="Tahoma"/>
            <family val="2"/>
          </rPr>
          <t xml:space="preserve">
</t>
        </r>
      </text>
    </comment>
    <comment ref="B55" authorId="0">
      <text>
        <r>
          <rPr>
            <b/>
            <sz val="10"/>
            <rFont val="Tahoma"/>
            <family val="2"/>
          </rPr>
          <t>ORSP:</t>
        </r>
        <r>
          <rPr>
            <sz val="10"/>
            <rFont val="Tahoma"/>
            <family val="2"/>
          </rPr>
          <t xml:space="preserve">
Advertising &amp; Public Relations -- e.g. brochures, catalogs</t>
        </r>
      </text>
    </comment>
    <comment ref="A4" authorId="0">
      <text>
        <r>
          <rPr>
            <b/>
            <sz val="10"/>
            <rFont val="Tahoma"/>
            <family val="2"/>
          </rPr>
          <t>ORSP:  The NOW function stamps the time when the sheet last performed a calculation (i.e., when new data resulted in a changed total).  User may overwrite this data as desired.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Erik Thelen</author>
  </authors>
  <commentList>
    <comment ref="A4" authorId="0">
      <text>
        <r>
          <rPr>
            <b/>
            <sz val="10"/>
            <rFont val="Tahoma"/>
            <family val="2"/>
          </rPr>
          <t>ORSP:  The NOW function stamps the time when the sheet last performed a calculation (i.e., when new data resulted in a changed total).  User may overwrite this data as desired.</t>
        </r>
        <r>
          <rPr>
            <sz val="10"/>
            <rFont val="Tahoma"/>
            <family val="2"/>
          </rPr>
          <t xml:space="preserve">
</t>
        </r>
      </text>
    </comment>
    <comment ref="B16" authorId="0">
      <text>
        <r>
          <rPr>
            <b/>
            <sz val="8"/>
            <rFont val="Tahoma"/>
            <family val="2"/>
          </rPr>
          <t>ORSP:</t>
        </r>
        <r>
          <rPr>
            <sz val="8"/>
            <rFont val="Tahoma"/>
            <family val="2"/>
          </rPr>
          <t xml:space="preserve">
e.g., postdocs, research associates, administrators.  12 month contracts</t>
        </r>
      </text>
    </comment>
    <comment ref="B17" authorId="0">
      <text>
        <r>
          <rPr>
            <b/>
            <sz val="8"/>
            <rFont val="Tahoma"/>
            <family val="2"/>
          </rPr>
          <t>ORSP:</t>
        </r>
        <r>
          <rPr>
            <sz val="8"/>
            <rFont val="Tahoma"/>
            <family val="2"/>
          </rPr>
          <t xml:space="preserve">
e.g., postdocs, research associates, administrators.  12 month contracts</t>
        </r>
      </text>
    </comment>
    <comment ref="B40" authorId="0">
      <text>
        <r>
          <rPr>
            <b/>
            <sz val="8"/>
            <rFont val="Tahoma"/>
            <family val="2"/>
          </rPr>
          <t>ORSP:
Includes computer hardware over $1000</t>
        </r>
        <r>
          <rPr>
            <sz val="8"/>
            <rFont val="Tahoma"/>
            <family val="2"/>
          </rPr>
          <t xml:space="preserve">
</t>
        </r>
      </text>
    </comment>
    <comment ref="B43" authorId="0">
      <text>
        <r>
          <rPr>
            <b/>
            <sz val="8"/>
            <rFont val="Tahoma"/>
            <family val="2"/>
          </rPr>
          <t>ORSP: includes only procurement of services.  E.g. speaker fees.</t>
        </r>
      </text>
    </comment>
    <comment ref="B44" authorId="0">
      <text>
        <r>
          <rPr>
            <b/>
            <sz val="8"/>
            <rFont val="Tahoma"/>
            <family val="2"/>
          </rPr>
          <t>ORSP: this category includes only SUBAWARDS</t>
        </r>
        <r>
          <rPr>
            <sz val="8"/>
            <rFont val="Tahoma"/>
            <family val="2"/>
          </rPr>
          <t xml:space="preserve">
</t>
        </r>
      </text>
    </comment>
    <comment ref="B45" authorId="0">
      <text>
        <r>
          <rPr>
            <b/>
            <sz val="8"/>
            <rFont val="Tahoma"/>
            <family val="2"/>
          </rPr>
          <t>ORSP: this category includes only SUBAWARDS</t>
        </r>
        <r>
          <rPr>
            <sz val="8"/>
            <rFont val="Tahoma"/>
            <family val="2"/>
          </rPr>
          <t xml:space="preserve">
</t>
        </r>
      </text>
    </comment>
    <comment ref="B46" authorId="0">
      <text>
        <r>
          <rPr>
            <b/>
            <sz val="8"/>
            <rFont val="Tahoma"/>
            <family val="2"/>
          </rPr>
          <t>ORSP: this category includes only SUBAWARDS</t>
        </r>
        <r>
          <rPr>
            <sz val="8"/>
            <rFont val="Tahoma"/>
            <family val="2"/>
          </rPr>
          <t xml:space="preserve">
</t>
        </r>
      </text>
    </comment>
    <comment ref="B47" authorId="0">
      <text>
        <r>
          <rPr>
            <b/>
            <sz val="8"/>
            <rFont val="Tahoma"/>
            <family val="2"/>
          </rPr>
          <t>ORSP: this category includes only SUBAWARDS</t>
        </r>
        <r>
          <rPr>
            <sz val="8"/>
            <rFont val="Tahoma"/>
            <family val="2"/>
          </rPr>
          <t xml:space="preserve">
</t>
        </r>
      </text>
    </comment>
    <comment ref="B55" authorId="0">
      <text>
        <r>
          <rPr>
            <b/>
            <sz val="8"/>
            <rFont val="Tahoma"/>
            <family val="2"/>
          </rPr>
          <t>ORSP:</t>
        </r>
        <r>
          <rPr>
            <sz val="8"/>
            <rFont val="Tahoma"/>
            <family val="2"/>
          </rPr>
          <t xml:space="preserve">
Advertising &amp; Public Relations -- e.g. brochures, catalogs</t>
        </r>
      </text>
    </comment>
  </commentList>
</comments>
</file>

<file path=xl/comments3.xml><?xml version="1.0" encoding="utf-8"?>
<comments xmlns="http://schemas.openxmlformats.org/spreadsheetml/2006/main">
  <authors>
    <author>Erik Thelen</author>
  </authors>
  <commentList>
    <comment ref="A4" authorId="0">
      <text>
        <r>
          <rPr>
            <b/>
            <sz val="10"/>
            <rFont val="Tahoma"/>
            <family val="2"/>
          </rPr>
          <t>ORSP:  The NOW function stamps the time when the sheet last performed a calculation (i.e., when new data resulted in a changed total).  User may overwrite this data as desired.</t>
        </r>
        <r>
          <rPr>
            <sz val="10"/>
            <rFont val="Tahoma"/>
            <family val="2"/>
          </rPr>
          <t xml:space="preserve">
</t>
        </r>
      </text>
    </comment>
    <comment ref="B16" authorId="0">
      <text>
        <r>
          <rPr>
            <b/>
            <sz val="8"/>
            <rFont val="Tahoma"/>
            <family val="2"/>
          </rPr>
          <t>ORSP:</t>
        </r>
        <r>
          <rPr>
            <sz val="8"/>
            <rFont val="Tahoma"/>
            <family val="2"/>
          </rPr>
          <t xml:space="preserve">
e.g., postdocs, research associates, administrators.  12 month contracts</t>
        </r>
      </text>
    </comment>
    <comment ref="B17" authorId="0">
      <text>
        <r>
          <rPr>
            <b/>
            <sz val="8"/>
            <rFont val="Tahoma"/>
            <family val="2"/>
          </rPr>
          <t>ORSP:</t>
        </r>
        <r>
          <rPr>
            <sz val="8"/>
            <rFont val="Tahoma"/>
            <family val="2"/>
          </rPr>
          <t xml:space="preserve">
e.g., postdocs, research associates, administrators.  12 month contracts</t>
        </r>
      </text>
    </comment>
    <comment ref="B40" authorId="0">
      <text>
        <r>
          <rPr>
            <b/>
            <sz val="8"/>
            <rFont val="Tahoma"/>
            <family val="2"/>
          </rPr>
          <t>ORSP:
Includes computer hardware over $1000</t>
        </r>
        <r>
          <rPr>
            <sz val="8"/>
            <rFont val="Tahoma"/>
            <family val="2"/>
          </rPr>
          <t xml:space="preserve">
</t>
        </r>
      </text>
    </comment>
    <comment ref="B43" authorId="0">
      <text>
        <r>
          <rPr>
            <b/>
            <sz val="8"/>
            <rFont val="Tahoma"/>
            <family val="2"/>
          </rPr>
          <t>ORSP: includes only procurement of services.  E.g. speaker fees.</t>
        </r>
      </text>
    </comment>
    <comment ref="B44" authorId="0">
      <text>
        <r>
          <rPr>
            <b/>
            <sz val="8"/>
            <rFont val="Tahoma"/>
            <family val="2"/>
          </rPr>
          <t>ORSP: this category includes only SUBAWARDS</t>
        </r>
        <r>
          <rPr>
            <sz val="8"/>
            <rFont val="Tahoma"/>
            <family val="2"/>
          </rPr>
          <t xml:space="preserve">
</t>
        </r>
      </text>
    </comment>
    <comment ref="B45" authorId="0">
      <text>
        <r>
          <rPr>
            <b/>
            <sz val="8"/>
            <rFont val="Tahoma"/>
            <family val="2"/>
          </rPr>
          <t>ORSP: this category includes only SUBAWARDS</t>
        </r>
        <r>
          <rPr>
            <sz val="8"/>
            <rFont val="Tahoma"/>
            <family val="2"/>
          </rPr>
          <t xml:space="preserve">
</t>
        </r>
      </text>
    </comment>
    <comment ref="B46" authorId="0">
      <text>
        <r>
          <rPr>
            <b/>
            <sz val="8"/>
            <rFont val="Tahoma"/>
            <family val="2"/>
          </rPr>
          <t>ORSP: this category includes only SUBAWARDS</t>
        </r>
        <r>
          <rPr>
            <sz val="8"/>
            <rFont val="Tahoma"/>
            <family val="2"/>
          </rPr>
          <t xml:space="preserve">
</t>
        </r>
      </text>
    </comment>
    <comment ref="B47" authorId="0">
      <text>
        <r>
          <rPr>
            <b/>
            <sz val="8"/>
            <rFont val="Tahoma"/>
            <family val="2"/>
          </rPr>
          <t>ORSP: this category includes only SUBAWARDS</t>
        </r>
        <r>
          <rPr>
            <sz val="8"/>
            <rFont val="Tahoma"/>
            <family val="2"/>
          </rPr>
          <t xml:space="preserve">
</t>
        </r>
      </text>
    </comment>
    <comment ref="B55" authorId="0">
      <text>
        <r>
          <rPr>
            <b/>
            <sz val="8"/>
            <rFont val="Tahoma"/>
            <family val="2"/>
          </rPr>
          <t>ORSP:</t>
        </r>
        <r>
          <rPr>
            <sz val="8"/>
            <rFont val="Tahoma"/>
            <family val="2"/>
          </rPr>
          <t xml:space="preserve">
Advertising &amp; Public Relations -- e.g. brochures, catalogs</t>
        </r>
      </text>
    </comment>
  </commentList>
</comments>
</file>

<file path=xl/comments4.xml><?xml version="1.0" encoding="utf-8"?>
<comments xmlns="http://schemas.openxmlformats.org/spreadsheetml/2006/main">
  <authors>
    <author>Erik Thelen</author>
  </authors>
  <commentList>
    <comment ref="B16" authorId="0">
      <text>
        <r>
          <rPr>
            <b/>
            <sz val="8"/>
            <rFont val="Tahoma"/>
            <family val="2"/>
          </rPr>
          <t>ORSP:</t>
        </r>
        <r>
          <rPr>
            <sz val="8"/>
            <rFont val="Tahoma"/>
            <family val="2"/>
          </rPr>
          <t xml:space="preserve">
e.g., postdocs, research associates, administrators.  12 month contracts</t>
        </r>
      </text>
    </comment>
    <comment ref="B17" authorId="0">
      <text>
        <r>
          <rPr>
            <b/>
            <sz val="8"/>
            <rFont val="Tahoma"/>
            <family val="2"/>
          </rPr>
          <t>ORSP:</t>
        </r>
        <r>
          <rPr>
            <sz val="8"/>
            <rFont val="Tahoma"/>
            <family val="2"/>
          </rPr>
          <t xml:space="preserve">
e.g., postdocs, research associates, administrators.  12 month contracts</t>
        </r>
      </text>
    </comment>
    <comment ref="B40" authorId="0">
      <text>
        <r>
          <rPr>
            <b/>
            <sz val="8"/>
            <rFont val="Tahoma"/>
            <family val="2"/>
          </rPr>
          <t>ORSP:
Includes computer hardware over $1000</t>
        </r>
        <r>
          <rPr>
            <sz val="8"/>
            <rFont val="Tahoma"/>
            <family val="2"/>
          </rPr>
          <t xml:space="preserve">
</t>
        </r>
      </text>
    </comment>
    <comment ref="B43" authorId="0">
      <text>
        <r>
          <rPr>
            <b/>
            <sz val="8"/>
            <rFont val="Tahoma"/>
            <family val="2"/>
          </rPr>
          <t>ORSP: includes only procurement of services.  E.g. speaker fees.</t>
        </r>
      </text>
    </comment>
    <comment ref="B44" authorId="0">
      <text>
        <r>
          <rPr>
            <b/>
            <sz val="8"/>
            <rFont val="Tahoma"/>
            <family val="2"/>
          </rPr>
          <t>ORSP: this category includes only SUBAWARDS</t>
        </r>
        <r>
          <rPr>
            <sz val="8"/>
            <rFont val="Tahoma"/>
            <family val="2"/>
          </rPr>
          <t xml:space="preserve">
</t>
        </r>
      </text>
    </comment>
    <comment ref="B45" authorId="0">
      <text>
        <r>
          <rPr>
            <b/>
            <sz val="8"/>
            <rFont val="Tahoma"/>
            <family val="2"/>
          </rPr>
          <t>ORSP: this category includes only SUBAWARDS</t>
        </r>
        <r>
          <rPr>
            <sz val="8"/>
            <rFont val="Tahoma"/>
            <family val="2"/>
          </rPr>
          <t xml:space="preserve">
</t>
        </r>
      </text>
    </comment>
    <comment ref="B46" authorId="0">
      <text>
        <r>
          <rPr>
            <b/>
            <sz val="8"/>
            <rFont val="Tahoma"/>
            <family val="2"/>
          </rPr>
          <t>ORSP: this category includes only SUBAWARDS</t>
        </r>
        <r>
          <rPr>
            <sz val="8"/>
            <rFont val="Tahoma"/>
            <family val="2"/>
          </rPr>
          <t xml:space="preserve">
</t>
        </r>
      </text>
    </comment>
    <comment ref="B47" authorId="0">
      <text>
        <r>
          <rPr>
            <b/>
            <sz val="12"/>
            <rFont val="Tahoma"/>
            <family val="2"/>
          </rPr>
          <t>ORSP: this category includes only SUBAWARDS</t>
        </r>
        <r>
          <rPr>
            <sz val="12"/>
            <rFont val="Tahoma"/>
            <family val="2"/>
          </rPr>
          <t xml:space="preserve">
</t>
        </r>
      </text>
    </comment>
    <comment ref="B55" authorId="0">
      <text>
        <r>
          <rPr>
            <b/>
            <sz val="8"/>
            <rFont val="Tahoma"/>
            <family val="2"/>
          </rPr>
          <t>ORSP:</t>
        </r>
        <r>
          <rPr>
            <sz val="8"/>
            <rFont val="Tahoma"/>
            <family val="2"/>
          </rPr>
          <t xml:space="preserve">
Advertising &amp; Public Relations -- e.g. brochures, catalogs</t>
        </r>
      </text>
    </comment>
    <comment ref="B56" authorId="0">
      <text>
        <r>
          <rPr>
            <b/>
            <sz val="8"/>
            <rFont val="Tahoma"/>
            <family val="2"/>
          </rPr>
          <t>ORSP:
Cost per credit in column D.  Number of credits in column E</t>
        </r>
      </text>
    </comment>
    <comment ref="A4" authorId="0">
      <text>
        <r>
          <rPr>
            <b/>
            <sz val="10"/>
            <rFont val="Tahoma"/>
            <family val="2"/>
          </rPr>
          <t>ORSP:  The NOW function stamps the time when the sheet last performed a calculation (i.e., when new data resulted in a changed total).  User may overwrite this data as desired.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Erik Thelen</author>
  </authors>
  <commentList>
    <comment ref="B16" authorId="0">
      <text>
        <r>
          <rPr>
            <b/>
            <sz val="8"/>
            <rFont val="Tahoma"/>
            <family val="2"/>
          </rPr>
          <t>ORSP:</t>
        </r>
        <r>
          <rPr>
            <sz val="8"/>
            <rFont val="Tahoma"/>
            <family val="2"/>
          </rPr>
          <t xml:space="preserve">
e.g., postdocs, research associates, administrators.  12 month contracts</t>
        </r>
      </text>
    </comment>
    <comment ref="B17" authorId="0">
      <text>
        <r>
          <rPr>
            <b/>
            <sz val="8"/>
            <rFont val="Tahoma"/>
            <family val="2"/>
          </rPr>
          <t>ORSP:</t>
        </r>
        <r>
          <rPr>
            <sz val="8"/>
            <rFont val="Tahoma"/>
            <family val="2"/>
          </rPr>
          <t xml:space="preserve">
e.g., postdocs, research associates, administrators.  12 month contracts</t>
        </r>
      </text>
    </comment>
    <comment ref="B40" authorId="0">
      <text>
        <r>
          <rPr>
            <b/>
            <sz val="8"/>
            <rFont val="Tahoma"/>
            <family val="2"/>
          </rPr>
          <t>ORSP:
Includes computer hardware over $1000</t>
        </r>
        <r>
          <rPr>
            <sz val="8"/>
            <rFont val="Tahoma"/>
            <family val="2"/>
          </rPr>
          <t xml:space="preserve">
</t>
        </r>
      </text>
    </comment>
    <comment ref="B43" authorId="0">
      <text>
        <r>
          <rPr>
            <b/>
            <sz val="8"/>
            <rFont val="Tahoma"/>
            <family val="2"/>
          </rPr>
          <t>ORSP: includes only procurement of services.  E.g. speaker fees.</t>
        </r>
      </text>
    </comment>
    <comment ref="B44" authorId="0">
      <text>
        <r>
          <rPr>
            <b/>
            <sz val="8"/>
            <rFont val="Tahoma"/>
            <family val="2"/>
          </rPr>
          <t>ORSP: this category includes only SUBAWARDS</t>
        </r>
        <r>
          <rPr>
            <sz val="8"/>
            <rFont val="Tahoma"/>
            <family val="2"/>
          </rPr>
          <t xml:space="preserve">
</t>
        </r>
      </text>
    </comment>
    <comment ref="B45" authorId="0">
      <text>
        <r>
          <rPr>
            <b/>
            <sz val="8"/>
            <rFont val="Tahoma"/>
            <family val="2"/>
          </rPr>
          <t>ORSP: this category includes only SUBAWARDS</t>
        </r>
        <r>
          <rPr>
            <sz val="8"/>
            <rFont val="Tahoma"/>
            <family val="2"/>
          </rPr>
          <t xml:space="preserve">
</t>
        </r>
      </text>
    </comment>
    <comment ref="B46" authorId="0">
      <text>
        <r>
          <rPr>
            <b/>
            <sz val="8"/>
            <rFont val="Tahoma"/>
            <family val="2"/>
          </rPr>
          <t>ORSP: this category includes only SUBAWARDS</t>
        </r>
        <r>
          <rPr>
            <sz val="8"/>
            <rFont val="Tahoma"/>
            <family val="2"/>
          </rPr>
          <t xml:space="preserve">
</t>
        </r>
      </text>
    </comment>
    <comment ref="B47" authorId="0">
      <text>
        <r>
          <rPr>
            <b/>
            <sz val="12"/>
            <rFont val="Tahoma"/>
            <family val="2"/>
          </rPr>
          <t>ORSP: this category includes only SUBAWARDS</t>
        </r>
        <r>
          <rPr>
            <sz val="12"/>
            <rFont val="Tahoma"/>
            <family val="2"/>
          </rPr>
          <t xml:space="preserve">
</t>
        </r>
      </text>
    </comment>
    <comment ref="B55" authorId="0">
      <text>
        <r>
          <rPr>
            <b/>
            <sz val="8"/>
            <rFont val="Tahoma"/>
            <family val="2"/>
          </rPr>
          <t>ORSP:</t>
        </r>
        <r>
          <rPr>
            <sz val="8"/>
            <rFont val="Tahoma"/>
            <family val="2"/>
          </rPr>
          <t xml:space="preserve">
Advertising &amp; Public Relations -- e.g. brochures, catalogs</t>
        </r>
      </text>
    </comment>
    <comment ref="B56" authorId="0">
      <text>
        <r>
          <rPr>
            <b/>
            <sz val="8"/>
            <rFont val="Tahoma"/>
            <family val="2"/>
          </rPr>
          <t>ORSP:
Cost per credit in column D.  Number of credits in column E</t>
        </r>
      </text>
    </comment>
    <comment ref="A4" authorId="0">
      <text>
        <r>
          <rPr>
            <b/>
            <sz val="10"/>
            <rFont val="Tahoma"/>
            <family val="2"/>
          </rPr>
          <t>ORSP:  The NOW function stamps the time when the sheet last performed a calculation (i.e., when new data resulted in a changed total).  User may overwrite this data as desired.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<sst xmlns="http://schemas.openxmlformats.org/spreadsheetml/2006/main" count="366" uniqueCount="70">
  <si>
    <t>BUDGET ITEM</t>
  </si>
  <si>
    <t>Name or Comment</t>
  </si>
  <si>
    <t>GRANT</t>
  </si>
  <si>
    <t>A.</t>
  </si>
  <si>
    <t>PI Acad. Year</t>
  </si>
  <si>
    <t>Co-I Acad Year</t>
  </si>
  <si>
    <t>PI Summer</t>
  </si>
  <si>
    <t>Co-I Summer</t>
  </si>
  <si>
    <t>Part Time Personnel</t>
  </si>
  <si>
    <t>Student Personnel</t>
  </si>
  <si>
    <t>Total Fringes</t>
  </si>
  <si>
    <t>B.</t>
  </si>
  <si>
    <t>Office Expenses</t>
  </si>
  <si>
    <t>Lab Supplies</t>
  </si>
  <si>
    <t>Computer Software</t>
  </si>
  <si>
    <t>Subcontract 1 &lt; $25K</t>
  </si>
  <si>
    <t>Subcontract 1 &gt; $25K</t>
  </si>
  <si>
    <t>Subcontract 2 &lt; $25K</t>
  </si>
  <si>
    <t>Subcontract 2 &gt; $25K</t>
  </si>
  <si>
    <t>Publications</t>
  </si>
  <si>
    <t>TOTAL DIRECT COSTS</t>
  </si>
  <si>
    <t>MTDC BASE</t>
  </si>
  <si>
    <t>Rate</t>
  </si>
  <si>
    <t>PERIOD 3</t>
  </si>
  <si>
    <t>PERIOD 2</t>
  </si>
  <si>
    <t>PERIOD 1</t>
  </si>
  <si>
    <t>CUMULATIVE</t>
  </si>
  <si>
    <t>Consulting Fees</t>
  </si>
  <si>
    <t>GRA</t>
  </si>
  <si>
    <t>Clerical/Lab Personnel</t>
  </si>
  <si>
    <t>Domestic Airfare</t>
  </si>
  <si>
    <t>Domestic Mileage, Taxi</t>
  </si>
  <si>
    <t>Domestic Hotel</t>
  </si>
  <si>
    <t>Domestic Meals</t>
  </si>
  <si>
    <t>TOTAL NONPERSONNEL</t>
  </si>
  <si>
    <t>TOTAL PERSONNEL</t>
  </si>
  <si>
    <t>NONPERSONNEL</t>
  </si>
  <si>
    <t>PERSONNEL</t>
  </si>
  <si>
    <t>F&amp;A Costs</t>
  </si>
  <si>
    <t>Other Professional</t>
  </si>
  <si>
    <t>Total Sumr Salaries</t>
  </si>
  <si>
    <t>TOTAL PROJ COSTS</t>
  </si>
  <si>
    <t>Increase annually by</t>
  </si>
  <si>
    <t>Total Professional</t>
  </si>
  <si>
    <t>Total Sub &lt; $25K</t>
  </si>
  <si>
    <t>Total Sub &gt; $25K</t>
  </si>
  <si>
    <t>Fringe FT</t>
  </si>
  <si>
    <t>Fringe Summer</t>
  </si>
  <si>
    <t>Fringe PT</t>
  </si>
  <si>
    <t>Total GRA</t>
  </si>
  <si>
    <t>PERIOD 4</t>
  </si>
  <si>
    <t>PERIOD 5</t>
  </si>
  <si>
    <t>Tuition</t>
  </si>
  <si>
    <t xml:space="preserve">PI  </t>
  </si>
  <si>
    <t xml:space="preserve">Prepared by  </t>
  </si>
  <si>
    <t xml:space="preserve">MUID  </t>
  </si>
  <si>
    <t xml:space="preserve">Last Modified on  </t>
  </si>
  <si>
    <t xml:space="preserve">Project Title  </t>
  </si>
  <si>
    <t xml:space="preserve">Sponsor  </t>
  </si>
  <si>
    <t xml:space="preserve">Budget Period  </t>
  </si>
  <si>
    <t xml:space="preserve">DEPT  </t>
  </si>
  <si>
    <t xml:space="preserve">ACCT  </t>
  </si>
  <si>
    <t>Must be completed and initialed by ORSP Staff</t>
  </si>
  <si>
    <t>Form PR-B ORSP BUDGET WORKSHEET</t>
  </si>
  <si>
    <t>Domestic Conference Fee</t>
  </si>
  <si>
    <r>
      <t xml:space="preserve">Form PR-B ORSP BUDGET WORKSHEET          </t>
    </r>
    <r>
      <rPr>
        <sz val="10"/>
        <rFont val="Arial"/>
        <family val="2"/>
      </rPr>
      <t>Must be completed and initialed by ORSP Staff</t>
    </r>
  </si>
  <si>
    <t>Equipment &lt; $5000</t>
  </si>
  <si>
    <t>Equipment &gt; $5000</t>
  </si>
  <si>
    <t>Computer Hdw &lt; $5000</t>
  </si>
  <si>
    <t>Revised 3/9/10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</si>
</sst>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_);_(@_)"/>
    <numFmt numFmtId="166" formatCode="m/d/yyyy;@"/>
    <numFmt numFmtId="167" formatCode="m/d/yy"/>
    <numFmt numFmtId="168" formatCode="mm/dd/yy"/>
    <numFmt numFmtId="169" formatCode="[$-409]dddd\,\ mmmm\ dd\,\ yyyy"/>
    <numFmt numFmtId="170" formatCode="[$-409]m/d/yy\ h:mm\ AM/PM;@"/>
  </numFmts>
  <fonts count="49">
    <font>
      <sz val="10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left"/>
    </xf>
    <xf numFmtId="1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>
      <alignment/>
    </xf>
    <xf numFmtId="0" fontId="4" fillId="0" borderId="11" xfId="0" applyFont="1" applyFill="1" applyBorder="1" applyAlignment="1" applyProtection="1">
      <alignment horizontal="left"/>
      <protection locked="0"/>
    </xf>
    <xf numFmtId="14" fontId="4" fillId="0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horizontal="right"/>
    </xf>
    <xf numFmtId="170" fontId="4" fillId="0" borderId="1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left"/>
      <protection locked="0"/>
    </xf>
    <xf numFmtId="2" fontId="3" fillId="0" borderId="11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 shrinkToFit="1"/>
    </xf>
    <xf numFmtId="1" fontId="4" fillId="0" borderId="12" xfId="0" applyNumberFormat="1" applyFont="1" applyFill="1" applyBorder="1" applyAlignment="1" applyProtection="1">
      <alignment horizontal="right"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41" fontId="4" fillId="0" borderId="12" xfId="0" applyNumberFormat="1" applyFont="1" applyFill="1" applyBorder="1" applyAlignment="1" applyProtection="1">
      <alignment/>
      <protection/>
    </xf>
    <xf numFmtId="164" fontId="4" fillId="0" borderId="12" xfId="0" applyNumberFormat="1" applyFont="1" applyFill="1" applyBorder="1" applyAlignment="1" applyProtection="1">
      <alignment/>
      <protection/>
    </xf>
    <xf numFmtId="43" fontId="4" fillId="0" borderId="12" xfId="0" applyNumberFormat="1" applyFont="1" applyFill="1" applyBorder="1" applyAlignment="1" applyProtection="1">
      <alignment/>
      <protection/>
    </xf>
    <xf numFmtId="1" fontId="4" fillId="0" borderId="12" xfId="0" applyNumberFormat="1" applyFont="1" applyFill="1" applyBorder="1" applyAlignment="1">
      <alignment/>
    </xf>
    <xf numFmtId="0" fontId="4" fillId="0" borderId="12" xfId="0" applyFont="1" applyFill="1" applyBorder="1" applyAlignment="1" applyProtection="1">
      <alignment/>
      <protection locked="0"/>
    </xf>
    <xf numFmtId="41" fontId="4" fillId="0" borderId="12" xfId="0" applyNumberFormat="1" applyFont="1" applyFill="1" applyBorder="1" applyAlignment="1" applyProtection="1">
      <alignment/>
      <protection locked="0"/>
    </xf>
    <xf numFmtId="164" fontId="4" fillId="0" borderId="12" xfId="0" applyNumberFormat="1" applyFont="1" applyFill="1" applyBorder="1" applyAlignment="1" applyProtection="1">
      <alignment/>
      <protection locked="0"/>
    </xf>
    <xf numFmtId="41" fontId="4" fillId="0" borderId="12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41" fontId="3" fillId="0" borderId="12" xfId="0" applyNumberFormat="1" applyFont="1" applyFill="1" applyBorder="1" applyAlignment="1" applyProtection="1">
      <alignment/>
      <protection locked="0"/>
    </xf>
    <xf numFmtId="164" fontId="3" fillId="0" borderId="12" xfId="0" applyNumberFormat="1" applyFont="1" applyFill="1" applyBorder="1" applyAlignment="1" applyProtection="1">
      <alignment/>
      <protection locked="0"/>
    </xf>
    <xf numFmtId="41" fontId="3" fillId="0" borderId="12" xfId="0" applyNumberFormat="1" applyFont="1" applyFill="1" applyBorder="1" applyAlignment="1">
      <alignment/>
    </xf>
    <xf numFmtId="41" fontId="3" fillId="0" borderId="12" xfId="0" applyNumberFormat="1" applyFont="1" applyFill="1" applyBorder="1" applyAlignment="1" applyProtection="1">
      <alignment/>
      <protection/>
    </xf>
    <xf numFmtId="164" fontId="3" fillId="0" borderId="12" xfId="0" applyNumberFormat="1" applyFont="1" applyFill="1" applyBorder="1" applyAlignment="1" applyProtection="1">
      <alignment/>
      <protection/>
    </xf>
    <xf numFmtId="1" fontId="3" fillId="0" borderId="12" xfId="0" applyNumberFormat="1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/>
      <protection locked="0"/>
    </xf>
    <xf numFmtId="41" fontId="4" fillId="0" borderId="13" xfId="0" applyNumberFormat="1" applyFont="1" applyFill="1" applyBorder="1" applyAlignment="1" applyProtection="1">
      <alignment/>
      <protection locked="0"/>
    </xf>
    <xf numFmtId="164" fontId="4" fillId="0" borderId="14" xfId="0" applyNumberFormat="1" applyFont="1" applyFill="1" applyBorder="1" applyAlignment="1">
      <alignment horizontal="center" shrinkToFit="1"/>
    </xf>
    <xf numFmtId="164" fontId="4" fillId="0" borderId="14" xfId="0" applyNumberFormat="1" applyFont="1" applyFill="1" applyBorder="1" applyAlignment="1" applyProtection="1">
      <alignment/>
      <protection/>
    </xf>
    <xf numFmtId="164" fontId="4" fillId="0" borderId="14" xfId="0" applyNumberFormat="1" applyFont="1" applyFill="1" applyBorder="1" applyAlignment="1" applyProtection="1">
      <alignment/>
      <protection locked="0"/>
    </xf>
    <xf numFmtId="164" fontId="3" fillId="0" borderId="14" xfId="0" applyNumberFormat="1" applyFont="1" applyFill="1" applyBorder="1" applyAlignment="1" applyProtection="1">
      <alignment/>
      <protection locked="0"/>
    </xf>
    <xf numFmtId="164" fontId="3" fillId="0" borderId="14" xfId="0" applyNumberFormat="1" applyFont="1" applyFill="1" applyBorder="1" applyAlignment="1" applyProtection="1">
      <alignment/>
      <protection/>
    </xf>
    <xf numFmtId="41" fontId="4" fillId="0" borderId="14" xfId="0" applyNumberFormat="1" applyFont="1" applyFill="1" applyBorder="1" applyAlignment="1" applyProtection="1">
      <alignment/>
      <protection/>
    </xf>
    <xf numFmtId="41" fontId="3" fillId="0" borderId="14" xfId="0" applyNumberFormat="1" applyFont="1" applyFill="1" applyBorder="1" applyAlignment="1" applyProtection="1">
      <alignment/>
      <protection locked="0"/>
    </xf>
    <xf numFmtId="41" fontId="4" fillId="0" borderId="14" xfId="0" applyNumberFormat="1" applyFont="1" applyFill="1" applyBorder="1" applyAlignment="1" applyProtection="1">
      <alignment/>
      <protection locked="0"/>
    </xf>
    <xf numFmtId="0" fontId="4" fillId="0" borderId="13" xfId="0" applyFont="1" applyFill="1" applyBorder="1" applyAlignment="1">
      <alignment horizontal="center"/>
    </xf>
    <xf numFmtId="43" fontId="4" fillId="0" borderId="13" xfId="0" applyNumberFormat="1" applyFont="1" applyFill="1" applyBorder="1" applyAlignment="1" applyProtection="1">
      <alignment/>
      <protection/>
    </xf>
    <xf numFmtId="41" fontId="3" fillId="0" borderId="13" xfId="0" applyNumberFormat="1" applyFont="1" applyFill="1" applyBorder="1" applyAlignment="1">
      <alignment/>
    </xf>
    <xf numFmtId="41" fontId="3" fillId="0" borderId="13" xfId="0" applyNumberFormat="1" applyFont="1" applyFill="1" applyBorder="1" applyAlignment="1" applyProtection="1">
      <alignment/>
      <protection locked="0"/>
    </xf>
    <xf numFmtId="41" fontId="3" fillId="0" borderId="13" xfId="0" applyNumberFormat="1" applyFont="1" applyFill="1" applyBorder="1" applyAlignment="1" applyProtection="1">
      <alignment/>
      <protection/>
    </xf>
    <xf numFmtId="41" fontId="4" fillId="0" borderId="13" xfId="0" applyNumberFormat="1" applyFont="1" applyFill="1" applyBorder="1" applyAlignment="1">
      <alignment/>
    </xf>
    <xf numFmtId="41" fontId="4" fillId="0" borderId="13" xfId="0" applyNumberFormat="1" applyFont="1" applyFill="1" applyBorder="1" applyAlignment="1" applyProtection="1">
      <alignment/>
      <protection/>
    </xf>
    <xf numFmtId="41" fontId="3" fillId="0" borderId="15" xfId="0" applyNumberFormat="1" applyFont="1" applyFill="1" applyBorder="1" applyAlignment="1">
      <alignment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43" fontId="4" fillId="0" borderId="18" xfId="0" applyNumberFormat="1" applyFont="1" applyFill="1" applyBorder="1" applyAlignment="1" applyProtection="1">
      <alignment/>
      <protection/>
    </xf>
    <xf numFmtId="41" fontId="4" fillId="0" borderId="18" xfId="0" applyNumberFormat="1" applyFont="1" applyFill="1" applyBorder="1" applyAlignment="1">
      <alignment/>
    </xf>
    <xf numFmtId="41" fontId="3" fillId="0" borderId="18" xfId="0" applyNumberFormat="1" applyFont="1" applyFill="1" applyBorder="1" applyAlignment="1">
      <alignment/>
    </xf>
    <xf numFmtId="41" fontId="3" fillId="0" borderId="18" xfId="0" applyNumberFormat="1" applyFont="1" applyFill="1" applyBorder="1" applyAlignment="1" applyProtection="1">
      <alignment/>
      <protection/>
    </xf>
    <xf numFmtId="41" fontId="4" fillId="0" borderId="18" xfId="0" applyNumberFormat="1" applyFont="1" applyFill="1" applyBorder="1" applyAlignment="1" applyProtection="1">
      <alignment/>
      <protection/>
    </xf>
    <xf numFmtId="41" fontId="3" fillId="0" borderId="19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4" fillId="0" borderId="11" xfId="0" applyFont="1" applyFill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 applyProtection="1">
      <alignment horizontal="left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tabSelected="1" zoomScale="75" zoomScaleNormal="75" zoomScalePageLayoutView="0" workbookViewId="0" topLeftCell="A1">
      <selection activeCell="B64" sqref="B64"/>
    </sheetView>
  </sheetViews>
  <sheetFormatPr defaultColWidth="9.140625" defaultRowHeight="12.75"/>
  <cols>
    <col min="1" max="1" width="6.28125" style="0" customWidth="1"/>
    <col min="2" max="2" width="30.57421875" style="0" customWidth="1"/>
    <col min="3" max="3" width="25.7109375" style="0" customWidth="1"/>
    <col min="4" max="4" width="9.7109375" style="0" customWidth="1"/>
    <col min="5" max="5" width="16.8515625" style="0" customWidth="1"/>
  </cols>
  <sheetData>
    <row r="1" spans="1:5" ht="15.75">
      <c r="A1" s="10" t="s">
        <v>65</v>
      </c>
      <c r="B1" s="13"/>
      <c r="C1" s="13"/>
      <c r="D1" s="13"/>
      <c r="E1" s="10"/>
    </row>
    <row r="2" spans="1:5" ht="15.75">
      <c r="A2" s="10"/>
      <c r="B2" s="2" t="s">
        <v>55</v>
      </c>
      <c r="C2" s="29"/>
      <c r="D2" s="2" t="s">
        <v>61</v>
      </c>
      <c r="E2" s="25"/>
    </row>
    <row r="3" spans="1:5" ht="15" customHeight="1">
      <c r="A3" s="90" t="s">
        <v>54</v>
      </c>
      <c r="B3" s="90"/>
      <c r="C3" s="16"/>
      <c r="D3" s="14"/>
      <c r="E3" s="1"/>
    </row>
    <row r="4" spans="1:5" ht="15" customHeight="1">
      <c r="A4" s="90" t="s">
        <v>56</v>
      </c>
      <c r="B4" s="90"/>
      <c r="C4" s="19">
        <f ca="1">NOW()</f>
        <v>40249.66424074074</v>
      </c>
      <c r="D4" s="1"/>
      <c r="E4" s="1"/>
    </row>
    <row r="5" spans="1:5" ht="15" customHeight="1">
      <c r="A5" s="90" t="s">
        <v>53</v>
      </c>
      <c r="B5" s="90"/>
      <c r="C5" s="11"/>
      <c r="D5" s="22" t="s">
        <v>60</v>
      </c>
      <c r="E5" s="24"/>
    </row>
    <row r="6" spans="1:5" ht="30" customHeight="1">
      <c r="A6" s="90" t="s">
        <v>57</v>
      </c>
      <c r="B6" s="90"/>
      <c r="C6" s="91"/>
      <c r="D6" s="91"/>
      <c r="E6" s="91"/>
    </row>
    <row r="7" spans="1:5" ht="15" customHeight="1">
      <c r="A7" s="90" t="s">
        <v>58</v>
      </c>
      <c r="B7" s="90"/>
      <c r="C7" s="89"/>
      <c r="D7" s="89"/>
      <c r="E7" s="89"/>
    </row>
    <row r="8" spans="1:5" ht="15" customHeight="1">
      <c r="A8" s="6"/>
      <c r="B8" s="4" t="s">
        <v>59</v>
      </c>
      <c r="C8" s="12"/>
      <c r="D8" s="5"/>
      <c r="E8" s="5"/>
    </row>
    <row r="9" spans="1:5" ht="15.75" customHeight="1">
      <c r="A9" s="6"/>
      <c r="B9" s="4"/>
      <c r="C9" s="76"/>
      <c r="D9" s="5"/>
      <c r="E9" s="5"/>
    </row>
    <row r="10" spans="1:5" ht="15">
      <c r="A10" s="7"/>
      <c r="B10" s="1"/>
      <c r="C10" s="1"/>
      <c r="D10" s="1"/>
      <c r="E10" s="1"/>
    </row>
    <row r="11" spans="1:5" ht="15" customHeight="1">
      <c r="A11" s="33"/>
      <c r="B11" s="34" t="s">
        <v>0</v>
      </c>
      <c r="C11" s="35" t="s">
        <v>1</v>
      </c>
      <c r="D11" s="36" t="s">
        <v>22</v>
      </c>
      <c r="E11" s="35" t="s">
        <v>2</v>
      </c>
    </row>
    <row r="12" spans="1:5" ht="15" customHeight="1">
      <c r="A12" s="37" t="s">
        <v>3</v>
      </c>
      <c r="B12" s="38" t="s">
        <v>37</v>
      </c>
      <c r="C12" s="39"/>
      <c r="D12" s="41"/>
      <c r="E12" s="42"/>
    </row>
    <row r="13" spans="1:5" ht="15" customHeight="1">
      <c r="A13" s="43">
        <v>6000</v>
      </c>
      <c r="B13" s="34" t="s">
        <v>4</v>
      </c>
      <c r="C13" s="44"/>
      <c r="D13" s="46"/>
      <c r="E13" s="45"/>
    </row>
    <row r="14" spans="1:5" ht="15" customHeight="1">
      <c r="A14" s="43">
        <v>6000</v>
      </c>
      <c r="B14" s="34" t="s">
        <v>5</v>
      </c>
      <c r="C14" s="44"/>
      <c r="D14" s="46"/>
      <c r="E14" s="45"/>
    </row>
    <row r="15" spans="1:5" ht="15" customHeight="1">
      <c r="A15" s="43">
        <v>6000</v>
      </c>
      <c r="B15" s="34" t="s">
        <v>5</v>
      </c>
      <c r="C15" s="44"/>
      <c r="D15" s="46"/>
      <c r="E15" s="45"/>
    </row>
    <row r="16" spans="1:5" ht="15" customHeight="1">
      <c r="A16" s="43">
        <v>6000</v>
      </c>
      <c r="B16" s="34" t="s">
        <v>39</v>
      </c>
      <c r="C16" s="44"/>
      <c r="D16" s="46"/>
      <c r="E16" s="45"/>
    </row>
    <row r="17" spans="1:5" ht="15" customHeight="1">
      <c r="A17" s="43">
        <v>6000</v>
      </c>
      <c r="B17" s="34" t="s">
        <v>39</v>
      </c>
      <c r="C17" s="44"/>
      <c r="D17" s="46"/>
      <c r="E17" s="45"/>
    </row>
    <row r="18" spans="1:5" ht="15.75" customHeight="1">
      <c r="A18" s="48">
        <v>6000</v>
      </c>
      <c r="B18" s="49" t="s">
        <v>43</v>
      </c>
      <c r="C18" s="44"/>
      <c r="D18" s="51"/>
      <c r="E18" s="52">
        <f>ROUND(SUM(E12:E17),0)</f>
        <v>0</v>
      </c>
    </row>
    <row r="19" spans="1:5" ht="15" customHeight="1">
      <c r="A19" s="43">
        <v>6005</v>
      </c>
      <c r="B19" s="34" t="s">
        <v>6</v>
      </c>
      <c r="C19" s="44"/>
      <c r="D19" s="46"/>
      <c r="E19" s="45"/>
    </row>
    <row r="20" spans="1:5" ht="15" customHeight="1">
      <c r="A20" s="43">
        <v>6005</v>
      </c>
      <c r="B20" s="34" t="s">
        <v>7</v>
      </c>
      <c r="C20" s="44"/>
      <c r="D20" s="46"/>
      <c r="E20" s="45"/>
    </row>
    <row r="21" spans="1:5" ht="15" customHeight="1">
      <c r="A21" s="43">
        <v>6005</v>
      </c>
      <c r="B21" s="34" t="s">
        <v>7</v>
      </c>
      <c r="C21" s="44"/>
      <c r="D21" s="46"/>
      <c r="E21" s="45"/>
    </row>
    <row r="22" spans="1:5" ht="15.75" customHeight="1">
      <c r="A22" s="48">
        <v>6005</v>
      </c>
      <c r="B22" s="49" t="s">
        <v>40</v>
      </c>
      <c r="C22" s="44"/>
      <c r="D22" s="51"/>
      <c r="E22" s="52">
        <f>ROUND(SUM(E19:E21),0)</f>
        <v>0</v>
      </c>
    </row>
    <row r="23" spans="1:5" ht="15.75" customHeight="1">
      <c r="A23" s="48">
        <v>6020</v>
      </c>
      <c r="B23" s="49" t="s">
        <v>29</v>
      </c>
      <c r="C23" s="44"/>
      <c r="D23" s="51"/>
      <c r="E23" s="50"/>
    </row>
    <row r="24" spans="1:5" ht="15.75" customHeight="1">
      <c r="A24" s="48">
        <v>6035</v>
      </c>
      <c r="B24" s="49" t="s">
        <v>8</v>
      </c>
      <c r="C24" s="44"/>
      <c r="D24" s="51"/>
      <c r="E24" s="50"/>
    </row>
    <row r="25" spans="1:5" ht="15.75" customHeight="1">
      <c r="A25" s="48">
        <v>6050</v>
      </c>
      <c r="B25" s="49" t="s">
        <v>9</v>
      </c>
      <c r="C25" s="44"/>
      <c r="D25" s="51"/>
      <c r="E25" s="50"/>
    </row>
    <row r="26" spans="1:5" ht="15" customHeight="1">
      <c r="A26" s="43">
        <v>6025</v>
      </c>
      <c r="B26" s="34" t="s">
        <v>28</v>
      </c>
      <c r="C26" s="44"/>
      <c r="D26" s="46"/>
      <c r="E26" s="45"/>
    </row>
    <row r="27" spans="1:5" ht="15" customHeight="1">
      <c r="A27" s="43">
        <v>6025</v>
      </c>
      <c r="B27" s="34" t="s">
        <v>28</v>
      </c>
      <c r="C27" s="44"/>
      <c r="D27" s="46"/>
      <c r="E27" s="45"/>
    </row>
    <row r="28" spans="1:5" ht="15" customHeight="1">
      <c r="A28" s="43">
        <v>6025</v>
      </c>
      <c r="B28" s="34" t="s">
        <v>28</v>
      </c>
      <c r="C28" s="44"/>
      <c r="D28" s="46"/>
      <c r="E28" s="45"/>
    </row>
    <row r="29" spans="1:5" ht="15.75" customHeight="1">
      <c r="A29" s="48">
        <v>6025</v>
      </c>
      <c r="B29" s="49" t="s">
        <v>49</v>
      </c>
      <c r="C29" s="44"/>
      <c r="D29" s="51"/>
      <c r="E29" s="53">
        <f>SUM(E26:E28)</f>
        <v>0</v>
      </c>
    </row>
    <row r="30" spans="1:5" ht="15" customHeight="1">
      <c r="A30" s="43">
        <v>6195</v>
      </c>
      <c r="B30" s="34" t="s">
        <v>46</v>
      </c>
      <c r="C30" s="44"/>
      <c r="D30" s="51">
        <v>0.285</v>
      </c>
      <c r="E30" s="47">
        <f>ROUND($D$30*SUM(E18,E23),0)</f>
        <v>0</v>
      </c>
    </row>
    <row r="31" spans="1:5" ht="15" customHeight="1">
      <c r="A31" s="43">
        <v>6195</v>
      </c>
      <c r="B31" s="34" t="s">
        <v>47</v>
      </c>
      <c r="C31" s="44"/>
      <c r="D31" s="51">
        <v>0.16</v>
      </c>
      <c r="E31" s="47">
        <f>ROUND($D$31*E22,0)</f>
        <v>0</v>
      </c>
    </row>
    <row r="32" spans="1:5" ht="15" customHeight="1">
      <c r="A32" s="43">
        <v>6195</v>
      </c>
      <c r="B32" s="34" t="s">
        <v>48</v>
      </c>
      <c r="C32" s="44"/>
      <c r="D32" s="51">
        <v>0.08</v>
      </c>
      <c r="E32" s="47">
        <f>ROUND($D$32*E24,0)</f>
        <v>0</v>
      </c>
    </row>
    <row r="33" spans="1:5" ht="15.75" customHeight="1">
      <c r="A33" s="48">
        <v>6195</v>
      </c>
      <c r="B33" s="49" t="s">
        <v>10</v>
      </c>
      <c r="C33" s="44"/>
      <c r="D33" s="51"/>
      <c r="E33" s="52">
        <f>ROUND(SUM(E30:E32),0)</f>
        <v>0</v>
      </c>
    </row>
    <row r="34" spans="1:5" ht="15.75" customHeight="1">
      <c r="A34" s="55"/>
      <c r="B34" s="56" t="s">
        <v>35</v>
      </c>
      <c r="C34" s="39"/>
      <c r="D34" s="54"/>
      <c r="E34" s="53">
        <f>SUM(E18,E22:E28,E33)</f>
        <v>0</v>
      </c>
    </row>
    <row r="35" spans="1:5" ht="15" customHeight="1">
      <c r="A35" s="55"/>
      <c r="B35" s="56"/>
      <c r="C35" s="39"/>
      <c r="D35" s="54"/>
      <c r="E35" s="53"/>
    </row>
    <row r="36" spans="1:5" ht="15" customHeight="1">
      <c r="A36" s="37" t="s">
        <v>11</v>
      </c>
      <c r="B36" s="38" t="s">
        <v>36</v>
      </c>
      <c r="C36" s="39"/>
      <c r="D36" s="40"/>
      <c r="E36" s="40"/>
    </row>
    <row r="37" spans="1:5" ht="15.75" customHeight="1">
      <c r="A37" s="48">
        <v>6200</v>
      </c>
      <c r="B37" s="49" t="s">
        <v>12</v>
      </c>
      <c r="C37" s="44"/>
      <c r="D37" s="50"/>
      <c r="E37" s="50"/>
    </row>
    <row r="38" spans="1:5" ht="15.75" customHeight="1">
      <c r="A38" s="48">
        <v>6235</v>
      </c>
      <c r="B38" s="49" t="s">
        <v>13</v>
      </c>
      <c r="C38" s="44"/>
      <c r="D38" s="50"/>
      <c r="E38" s="50"/>
    </row>
    <row r="39" spans="1:5" ht="15.75" customHeight="1">
      <c r="A39" s="48">
        <v>6246</v>
      </c>
      <c r="B39" s="49" t="s">
        <v>66</v>
      </c>
      <c r="C39" s="44"/>
      <c r="D39" s="50"/>
      <c r="E39" s="50"/>
    </row>
    <row r="40" spans="1:5" ht="15.75" customHeight="1">
      <c r="A40" s="48">
        <v>6247</v>
      </c>
      <c r="B40" s="49" t="s">
        <v>67</v>
      </c>
      <c r="C40" s="44"/>
      <c r="D40" s="50"/>
      <c r="E40" s="50"/>
    </row>
    <row r="41" spans="1:5" ht="15.75" customHeight="1">
      <c r="A41" s="48">
        <v>6260</v>
      </c>
      <c r="B41" s="49" t="s">
        <v>68</v>
      </c>
      <c r="C41" s="44"/>
      <c r="D41" s="50"/>
      <c r="E41" s="50"/>
    </row>
    <row r="42" spans="1:5" ht="15.75" customHeight="1">
      <c r="A42" s="48">
        <v>6265</v>
      </c>
      <c r="B42" s="49" t="s">
        <v>14</v>
      </c>
      <c r="C42" s="44"/>
      <c r="D42" s="50"/>
      <c r="E42" s="50"/>
    </row>
    <row r="43" spans="1:5" ht="15.75" customHeight="1">
      <c r="A43" s="48">
        <v>6505</v>
      </c>
      <c r="B43" s="49" t="s">
        <v>27</v>
      </c>
      <c r="C43" s="44"/>
      <c r="D43" s="50"/>
      <c r="E43" s="50"/>
    </row>
    <row r="44" spans="1:5" ht="15" customHeight="1">
      <c r="A44" s="43">
        <v>6515</v>
      </c>
      <c r="B44" s="34" t="s">
        <v>15</v>
      </c>
      <c r="C44" s="44"/>
      <c r="D44" s="45"/>
      <c r="E44" s="45"/>
    </row>
    <row r="45" spans="1:5" ht="15" customHeight="1">
      <c r="A45" s="43">
        <v>6520</v>
      </c>
      <c r="B45" s="34" t="s">
        <v>16</v>
      </c>
      <c r="C45" s="44"/>
      <c r="D45" s="45"/>
      <c r="E45" s="45"/>
    </row>
    <row r="46" spans="1:5" ht="15" customHeight="1">
      <c r="A46" s="43">
        <v>6515</v>
      </c>
      <c r="B46" s="34" t="s">
        <v>17</v>
      </c>
      <c r="C46" s="44"/>
      <c r="D46" s="45"/>
      <c r="E46" s="45"/>
    </row>
    <row r="47" spans="1:5" ht="15" customHeight="1">
      <c r="A47" s="43">
        <v>6520</v>
      </c>
      <c r="B47" s="34" t="s">
        <v>18</v>
      </c>
      <c r="C47" s="44"/>
      <c r="D47" s="45"/>
      <c r="E47" s="45"/>
    </row>
    <row r="48" spans="1:5" ht="15.75" customHeight="1">
      <c r="A48" s="48">
        <v>6515</v>
      </c>
      <c r="B48" s="49" t="s">
        <v>44</v>
      </c>
      <c r="C48" s="44"/>
      <c r="D48" s="50"/>
      <c r="E48" s="52">
        <f>SUM(E44,E46)</f>
        <v>0</v>
      </c>
    </row>
    <row r="49" spans="1:5" ht="15.75" customHeight="1">
      <c r="A49" s="48">
        <v>6520</v>
      </c>
      <c r="B49" s="49" t="s">
        <v>45</v>
      </c>
      <c r="C49" s="44"/>
      <c r="D49" s="50"/>
      <c r="E49" s="52">
        <f>SUM(E45,E47)</f>
        <v>0</v>
      </c>
    </row>
    <row r="50" spans="1:5" ht="15.75" customHeight="1">
      <c r="A50" s="48">
        <v>6900</v>
      </c>
      <c r="B50" s="49" t="s">
        <v>30</v>
      </c>
      <c r="C50" s="44"/>
      <c r="D50" s="50"/>
      <c r="E50" s="50"/>
    </row>
    <row r="51" spans="1:5" ht="15.75" customHeight="1">
      <c r="A51" s="48">
        <v>6905</v>
      </c>
      <c r="B51" s="49" t="s">
        <v>31</v>
      </c>
      <c r="C51" s="44"/>
      <c r="D51" s="50"/>
      <c r="E51" s="50"/>
    </row>
    <row r="52" spans="1:5" ht="15.75" customHeight="1">
      <c r="A52" s="48">
        <v>6910</v>
      </c>
      <c r="B52" s="49" t="s">
        <v>32</v>
      </c>
      <c r="C52" s="44"/>
      <c r="D52" s="50"/>
      <c r="E52" s="50"/>
    </row>
    <row r="53" spans="1:5" ht="15.75" customHeight="1">
      <c r="A53" s="48">
        <v>6915</v>
      </c>
      <c r="B53" s="49" t="s">
        <v>33</v>
      </c>
      <c r="C53" s="44"/>
      <c r="D53" s="50"/>
      <c r="E53" s="50"/>
    </row>
    <row r="54" spans="1:5" ht="15.75" customHeight="1">
      <c r="A54" s="48">
        <v>6920</v>
      </c>
      <c r="B54" s="49" t="s">
        <v>64</v>
      </c>
      <c r="C54" s="44"/>
      <c r="D54" s="50"/>
      <c r="E54" s="50"/>
    </row>
    <row r="55" spans="1:5" ht="15.75" customHeight="1">
      <c r="A55" s="48">
        <v>7010</v>
      </c>
      <c r="B55" s="49" t="s">
        <v>19</v>
      </c>
      <c r="C55" s="44"/>
      <c r="D55" s="50"/>
      <c r="E55" s="50"/>
    </row>
    <row r="56" spans="1:5" ht="15.75" customHeight="1">
      <c r="A56" s="48">
        <v>7225</v>
      </c>
      <c r="B56" s="49" t="s">
        <v>52</v>
      </c>
      <c r="C56" s="44"/>
      <c r="D56" s="50"/>
      <c r="E56" s="52"/>
    </row>
    <row r="57" spans="1:5" ht="15.75" customHeight="1">
      <c r="A57" s="48"/>
      <c r="B57" s="49" t="s">
        <v>34</v>
      </c>
      <c r="C57" s="44"/>
      <c r="D57" s="51"/>
      <c r="E57" s="52">
        <f>ROUND(SUM(E37:E43,E48:E56),0)</f>
        <v>0</v>
      </c>
    </row>
    <row r="58" spans="1:5" ht="15" customHeight="1">
      <c r="A58" s="48"/>
      <c r="B58" s="49"/>
      <c r="C58" s="44"/>
      <c r="D58" s="51"/>
      <c r="E58" s="52"/>
    </row>
    <row r="59" spans="1:5" ht="15.75" customHeight="1">
      <c r="A59" s="48"/>
      <c r="B59" s="49" t="s">
        <v>20</v>
      </c>
      <c r="C59" s="44"/>
      <c r="D59" s="51"/>
      <c r="E59" s="52">
        <f>SUM(E34,E57)</f>
        <v>0</v>
      </c>
    </row>
    <row r="60" spans="1:5" ht="15" customHeight="1">
      <c r="A60" s="43"/>
      <c r="B60" s="34" t="s">
        <v>21</v>
      </c>
      <c r="C60" s="44"/>
      <c r="D60" s="46"/>
      <c r="E60" s="47">
        <f>E59-SUM(E40,E49,E56)</f>
        <v>0</v>
      </c>
    </row>
    <row r="61" spans="1:5" ht="15.75" customHeight="1">
      <c r="A61" s="48">
        <v>7520</v>
      </c>
      <c r="B61" s="49" t="s">
        <v>38</v>
      </c>
      <c r="C61" s="44"/>
      <c r="D61" s="51">
        <v>0.505</v>
      </c>
      <c r="E61" s="52">
        <f>ROUND(SUM(E60*$D$61),0)</f>
        <v>0</v>
      </c>
    </row>
    <row r="62" spans="1:5" ht="15.75" customHeight="1">
      <c r="A62" s="48"/>
      <c r="B62" s="49" t="s">
        <v>41</v>
      </c>
      <c r="C62" s="44"/>
      <c r="D62" s="51"/>
      <c r="E62" s="52">
        <f>SUM(E59,E61)</f>
        <v>0</v>
      </c>
    </row>
    <row r="64" ht="12.75">
      <c r="B64" s="88" t="s">
        <v>69</v>
      </c>
    </row>
  </sheetData>
  <sheetProtection/>
  <mergeCells count="7">
    <mergeCell ref="C7:E7"/>
    <mergeCell ref="A6:B6"/>
    <mergeCell ref="A7:B7"/>
    <mergeCell ref="A3:B3"/>
    <mergeCell ref="A4:B4"/>
    <mergeCell ref="A5:B5"/>
    <mergeCell ref="C6:E6"/>
  </mergeCells>
  <printOptions horizontalCentered="1" verticalCentered="1"/>
  <pageMargins left="0" right="0" top="0.25" bottom="0.5" header="0.5" footer="0.25"/>
  <pageSetup fitToHeight="1" fitToWidth="1" horizontalDpi="600" verticalDpi="600" orientation="portrait" scale="79" r:id="rId3"/>
  <headerFooter alignWithMargins="0">
    <oddFooter>&amp;LORSP BUDGET FORM (rev 07/01/2004)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zoomScale="75" zoomScaleNormal="75" zoomScaleSheetLayoutView="75" zoomScalePageLayoutView="0" workbookViewId="0" topLeftCell="A22">
      <selection activeCell="D62" sqref="D62"/>
    </sheetView>
  </sheetViews>
  <sheetFormatPr defaultColWidth="9.140625" defaultRowHeight="12.75"/>
  <cols>
    <col min="1" max="1" width="6.28125" style="0" customWidth="1"/>
    <col min="2" max="2" width="28.7109375" style="0" customWidth="1"/>
    <col min="3" max="3" width="21.7109375" style="0" customWidth="1"/>
    <col min="4" max="4" width="9.7109375" style="0" customWidth="1"/>
    <col min="5" max="6" width="16.140625" style="0" customWidth="1"/>
    <col min="7" max="7" width="16.140625" style="0" bestFit="1" customWidth="1"/>
  </cols>
  <sheetData>
    <row r="1" spans="1:7" ht="15.75">
      <c r="A1" s="10" t="s">
        <v>63</v>
      </c>
      <c r="B1" s="13"/>
      <c r="C1" s="13"/>
      <c r="D1" s="13" t="s">
        <v>62</v>
      </c>
      <c r="E1" s="10"/>
      <c r="F1" s="10"/>
      <c r="G1" s="1"/>
    </row>
    <row r="2" spans="1:7" ht="15.75" customHeight="1">
      <c r="A2" s="10"/>
      <c r="B2" s="17" t="s">
        <v>55</v>
      </c>
      <c r="C2" s="26"/>
      <c r="D2" s="17" t="s">
        <v>61</v>
      </c>
      <c r="E2" s="27"/>
      <c r="F2" s="10"/>
      <c r="G2" s="1"/>
    </row>
    <row r="3" spans="1:7" ht="15" customHeight="1">
      <c r="A3" s="90" t="s">
        <v>54</v>
      </c>
      <c r="B3" s="90"/>
      <c r="C3" s="8"/>
      <c r="D3" s="20"/>
      <c r="E3" s="1"/>
      <c r="F3" s="1"/>
      <c r="G3" s="1"/>
    </row>
    <row r="4" spans="1:7" ht="15" customHeight="1">
      <c r="A4" s="90" t="s">
        <v>56</v>
      </c>
      <c r="B4" s="90"/>
      <c r="C4" s="19">
        <f ca="1">NOW()</f>
        <v>40249.66424074074</v>
      </c>
      <c r="D4" s="21"/>
      <c r="E4" s="1"/>
      <c r="F4" s="1"/>
      <c r="G4" s="1"/>
    </row>
    <row r="5" spans="1:7" ht="15" customHeight="1">
      <c r="A5" s="90" t="s">
        <v>53</v>
      </c>
      <c r="B5" s="90"/>
      <c r="C5" s="15"/>
      <c r="D5" s="22" t="s">
        <v>60</v>
      </c>
      <c r="E5" s="15"/>
      <c r="F5" s="1"/>
      <c r="G5" s="1"/>
    </row>
    <row r="6" spans="1:7" ht="15" customHeight="1">
      <c r="A6" s="90" t="s">
        <v>57</v>
      </c>
      <c r="B6" s="90"/>
      <c r="C6" s="9"/>
      <c r="D6" s="9"/>
      <c r="E6" s="9"/>
      <c r="F6" s="9"/>
      <c r="G6" s="87"/>
    </row>
    <row r="7" spans="1:7" ht="15" customHeight="1">
      <c r="A7" s="90" t="s">
        <v>58</v>
      </c>
      <c r="B7" s="90"/>
      <c r="C7" s="11"/>
      <c r="D7" s="11"/>
      <c r="E7" s="11"/>
      <c r="F7" s="31"/>
      <c r="G7" s="1"/>
    </row>
    <row r="8" spans="1:7" ht="15" customHeight="1">
      <c r="A8" s="6"/>
      <c r="B8" s="4" t="s">
        <v>59</v>
      </c>
      <c r="C8" s="12"/>
      <c r="D8" s="5"/>
      <c r="F8" s="5"/>
      <c r="G8" s="1"/>
    </row>
    <row r="9" spans="1:7" ht="15.75" customHeight="1" thickBot="1">
      <c r="A9" s="7"/>
      <c r="B9" s="2" t="s">
        <v>42</v>
      </c>
      <c r="C9" s="30">
        <v>1.03</v>
      </c>
      <c r="D9" s="1"/>
      <c r="E9" s="1"/>
      <c r="G9" s="1"/>
    </row>
    <row r="10" spans="1:7" ht="15">
      <c r="A10" s="28"/>
      <c r="B10" s="23"/>
      <c r="C10" s="23"/>
      <c r="D10" s="23"/>
      <c r="E10" s="77" t="s">
        <v>25</v>
      </c>
      <c r="F10" s="77" t="s">
        <v>24</v>
      </c>
      <c r="G10" s="79" t="s">
        <v>26</v>
      </c>
    </row>
    <row r="11" spans="1:7" ht="15" customHeight="1">
      <c r="A11" s="33"/>
      <c r="B11" s="34" t="s">
        <v>0</v>
      </c>
      <c r="C11" s="35" t="s">
        <v>1</v>
      </c>
      <c r="D11" s="60" t="s">
        <v>22</v>
      </c>
      <c r="E11" s="68" t="s">
        <v>2</v>
      </c>
      <c r="F11" s="68" t="s">
        <v>2</v>
      </c>
      <c r="G11" s="80" t="s">
        <v>2</v>
      </c>
    </row>
    <row r="12" spans="1:7" ht="15" customHeight="1">
      <c r="A12" s="37" t="s">
        <v>3</v>
      </c>
      <c r="B12" s="38" t="s">
        <v>37</v>
      </c>
      <c r="C12" s="38"/>
      <c r="D12" s="61"/>
      <c r="E12" s="69"/>
      <c r="F12" s="69"/>
      <c r="G12" s="81"/>
    </row>
    <row r="13" spans="1:7" ht="15" customHeight="1">
      <c r="A13" s="43">
        <v>6000</v>
      </c>
      <c r="B13" s="34" t="s">
        <v>4</v>
      </c>
      <c r="C13" s="57"/>
      <c r="D13" s="62"/>
      <c r="E13" s="59"/>
      <c r="F13" s="59">
        <f>ROUND(SUM(E13*$C$9),0)</f>
        <v>0</v>
      </c>
      <c r="G13" s="82">
        <f aca="true" t="shared" si="0" ref="G13:G34">SUM(E13,F13,,,)</f>
        <v>0</v>
      </c>
    </row>
    <row r="14" spans="1:7" ht="15" customHeight="1">
      <c r="A14" s="43">
        <v>6000</v>
      </c>
      <c r="B14" s="34" t="s">
        <v>5</v>
      </c>
      <c r="C14" s="57"/>
      <c r="D14" s="62"/>
      <c r="E14" s="59"/>
      <c r="F14" s="59">
        <f aca="true" t="shared" si="1" ref="F14:F28">ROUND(SUM(E14*$C$9),0)</f>
        <v>0</v>
      </c>
      <c r="G14" s="82">
        <f t="shared" si="0"/>
        <v>0</v>
      </c>
    </row>
    <row r="15" spans="1:7" ht="15" customHeight="1">
      <c r="A15" s="43">
        <v>6000</v>
      </c>
      <c r="B15" s="34" t="s">
        <v>5</v>
      </c>
      <c r="C15" s="57"/>
      <c r="D15" s="62"/>
      <c r="E15" s="59"/>
      <c r="F15" s="59">
        <f t="shared" si="1"/>
        <v>0</v>
      </c>
      <c r="G15" s="82">
        <f t="shared" si="0"/>
        <v>0</v>
      </c>
    </row>
    <row r="16" spans="1:7" ht="15" customHeight="1">
      <c r="A16" s="43">
        <v>6000</v>
      </c>
      <c r="B16" s="34" t="s">
        <v>39</v>
      </c>
      <c r="C16" s="57"/>
      <c r="D16" s="62"/>
      <c r="E16" s="59"/>
      <c r="F16" s="59">
        <f t="shared" si="1"/>
        <v>0</v>
      </c>
      <c r="G16" s="82">
        <f t="shared" si="0"/>
        <v>0</v>
      </c>
    </row>
    <row r="17" spans="1:7" ht="15" customHeight="1">
      <c r="A17" s="43">
        <v>6000</v>
      </c>
      <c r="B17" s="34" t="s">
        <v>39</v>
      </c>
      <c r="C17" s="57"/>
      <c r="D17" s="62"/>
      <c r="E17" s="59"/>
      <c r="F17" s="59">
        <f t="shared" si="1"/>
        <v>0</v>
      </c>
      <c r="G17" s="82">
        <f t="shared" si="0"/>
        <v>0</v>
      </c>
    </row>
    <row r="18" spans="1:7" ht="15.75" customHeight="1">
      <c r="A18" s="48">
        <v>6000</v>
      </c>
      <c r="B18" s="49" t="s">
        <v>43</v>
      </c>
      <c r="C18" s="57"/>
      <c r="D18" s="62"/>
      <c r="E18" s="70">
        <f>ROUND(SUM(E12:E17),0)</f>
        <v>0</v>
      </c>
      <c r="F18" s="70">
        <f>ROUND(SUM(F12:F17),0)</f>
        <v>0</v>
      </c>
      <c r="G18" s="83">
        <f t="shared" si="0"/>
        <v>0</v>
      </c>
    </row>
    <row r="19" spans="1:7" ht="15" customHeight="1">
      <c r="A19" s="43">
        <v>6005</v>
      </c>
      <c r="B19" s="34" t="s">
        <v>6</v>
      </c>
      <c r="C19" s="57"/>
      <c r="D19" s="62"/>
      <c r="E19" s="59"/>
      <c r="F19" s="59">
        <f t="shared" si="1"/>
        <v>0</v>
      </c>
      <c r="G19" s="82">
        <f t="shared" si="0"/>
        <v>0</v>
      </c>
    </row>
    <row r="20" spans="1:7" ht="15" customHeight="1">
      <c r="A20" s="43">
        <v>6005</v>
      </c>
      <c r="B20" s="34" t="s">
        <v>7</v>
      </c>
      <c r="C20" s="57"/>
      <c r="D20" s="62"/>
      <c r="E20" s="59"/>
      <c r="F20" s="59">
        <f t="shared" si="1"/>
        <v>0</v>
      </c>
      <c r="G20" s="82">
        <f t="shared" si="0"/>
        <v>0</v>
      </c>
    </row>
    <row r="21" spans="1:7" ht="15" customHeight="1">
      <c r="A21" s="43">
        <v>6005</v>
      </c>
      <c r="B21" s="34" t="s">
        <v>7</v>
      </c>
      <c r="C21" s="57"/>
      <c r="D21" s="62"/>
      <c r="E21" s="59"/>
      <c r="F21" s="59">
        <f t="shared" si="1"/>
        <v>0</v>
      </c>
      <c r="G21" s="82">
        <f t="shared" si="0"/>
        <v>0</v>
      </c>
    </row>
    <row r="22" spans="1:7" ht="15.75" customHeight="1">
      <c r="A22" s="48">
        <v>6005</v>
      </c>
      <c r="B22" s="49" t="s">
        <v>40</v>
      </c>
      <c r="C22" s="57"/>
      <c r="D22" s="62"/>
      <c r="E22" s="70">
        <f>ROUND(SUM(E19:E21),0)</f>
        <v>0</v>
      </c>
      <c r="F22" s="70">
        <f>ROUND(SUM(F19:F21),0)</f>
        <v>0</v>
      </c>
      <c r="G22" s="83">
        <f t="shared" si="0"/>
        <v>0</v>
      </c>
    </row>
    <row r="23" spans="1:7" s="78" customFormat="1" ht="15.75" customHeight="1">
      <c r="A23" s="48">
        <v>6020</v>
      </c>
      <c r="B23" s="49" t="s">
        <v>29</v>
      </c>
      <c r="C23" s="57"/>
      <c r="D23" s="62"/>
      <c r="E23" s="71"/>
      <c r="F23" s="71">
        <f t="shared" si="1"/>
        <v>0</v>
      </c>
      <c r="G23" s="83">
        <f t="shared" si="0"/>
        <v>0</v>
      </c>
    </row>
    <row r="24" spans="1:7" s="78" customFormat="1" ht="15.75" customHeight="1">
      <c r="A24" s="48">
        <v>6035</v>
      </c>
      <c r="B24" s="49" t="s">
        <v>8</v>
      </c>
      <c r="C24" s="57"/>
      <c r="D24" s="62"/>
      <c r="E24" s="71"/>
      <c r="F24" s="71">
        <f t="shared" si="1"/>
        <v>0</v>
      </c>
      <c r="G24" s="83">
        <f t="shared" si="0"/>
        <v>0</v>
      </c>
    </row>
    <row r="25" spans="1:7" s="78" customFormat="1" ht="15.75" customHeight="1">
      <c r="A25" s="48">
        <v>6050</v>
      </c>
      <c r="B25" s="49" t="s">
        <v>9</v>
      </c>
      <c r="C25" s="57"/>
      <c r="D25" s="62"/>
      <c r="E25" s="71"/>
      <c r="F25" s="71">
        <f t="shared" si="1"/>
        <v>0</v>
      </c>
      <c r="G25" s="83">
        <f t="shared" si="0"/>
        <v>0</v>
      </c>
    </row>
    <row r="26" spans="1:7" ht="15" customHeight="1">
      <c r="A26" s="43">
        <v>6025</v>
      </c>
      <c r="B26" s="34" t="s">
        <v>28</v>
      </c>
      <c r="C26" s="57"/>
      <c r="D26" s="62"/>
      <c r="E26" s="59"/>
      <c r="F26" s="59">
        <f t="shared" si="1"/>
        <v>0</v>
      </c>
      <c r="G26" s="82">
        <f t="shared" si="0"/>
        <v>0</v>
      </c>
    </row>
    <row r="27" spans="1:7" ht="15" customHeight="1">
      <c r="A27" s="43">
        <v>6025</v>
      </c>
      <c r="B27" s="34" t="s">
        <v>28</v>
      </c>
      <c r="C27" s="57"/>
      <c r="D27" s="62"/>
      <c r="E27" s="59"/>
      <c r="F27" s="59">
        <f t="shared" si="1"/>
        <v>0</v>
      </c>
      <c r="G27" s="82">
        <f t="shared" si="0"/>
        <v>0</v>
      </c>
    </row>
    <row r="28" spans="1:7" ht="15" customHeight="1">
      <c r="A28" s="43">
        <v>6025</v>
      </c>
      <c r="B28" s="34" t="s">
        <v>28</v>
      </c>
      <c r="C28" s="57"/>
      <c r="D28" s="62"/>
      <c r="E28" s="59"/>
      <c r="F28" s="59">
        <f t="shared" si="1"/>
        <v>0</v>
      </c>
      <c r="G28" s="82">
        <f t="shared" si="0"/>
        <v>0</v>
      </c>
    </row>
    <row r="29" spans="1:7" ht="15.75" customHeight="1">
      <c r="A29" s="48">
        <v>6025</v>
      </c>
      <c r="B29" s="49" t="s">
        <v>49</v>
      </c>
      <c r="C29" s="57"/>
      <c r="D29" s="62"/>
      <c r="E29" s="72">
        <f>SUM(E26:E28)</f>
        <v>0</v>
      </c>
      <c r="F29" s="72">
        <f>SUM(F26:F28)</f>
        <v>0</v>
      </c>
      <c r="G29" s="84">
        <f t="shared" si="0"/>
        <v>0</v>
      </c>
    </row>
    <row r="30" spans="1:7" ht="15" customHeight="1">
      <c r="A30" s="43">
        <v>6195</v>
      </c>
      <c r="B30" s="34" t="s">
        <v>46</v>
      </c>
      <c r="C30" s="57"/>
      <c r="D30" s="63">
        <v>0.285</v>
      </c>
      <c r="E30" s="73">
        <f>ROUND($D$30*SUM(E18,E23),0)</f>
        <v>0</v>
      </c>
      <c r="F30" s="73">
        <f>ROUND($D$30*SUM(F18,F23),0)</f>
        <v>0</v>
      </c>
      <c r="G30" s="82">
        <f t="shared" si="0"/>
        <v>0</v>
      </c>
    </row>
    <row r="31" spans="1:7" ht="15" customHeight="1">
      <c r="A31" s="43">
        <v>6195</v>
      </c>
      <c r="B31" s="34" t="s">
        <v>47</v>
      </c>
      <c r="C31" s="57"/>
      <c r="D31" s="63">
        <v>0.16</v>
      </c>
      <c r="E31" s="73">
        <f>ROUND($D$31*E22,0)</f>
        <v>0</v>
      </c>
      <c r="F31" s="73">
        <f>ROUND($D$31*F22,0)</f>
        <v>0</v>
      </c>
      <c r="G31" s="82">
        <f t="shared" si="0"/>
        <v>0</v>
      </c>
    </row>
    <row r="32" spans="1:7" ht="15" customHeight="1">
      <c r="A32" s="43">
        <v>6195</v>
      </c>
      <c r="B32" s="34" t="s">
        <v>48</v>
      </c>
      <c r="C32" s="57"/>
      <c r="D32" s="63">
        <v>0.08</v>
      </c>
      <c r="E32" s="73">
        <f>ROUND($D$32*E24,0)</f>
        <v>0</v>
      </c>
      <c r="F32" s="73">
        <f>ROUND($D$32*F24,0)</f>
        <v>0</v>
      </c>
      <c r="G32" s="82">
        <f t="shared" si="0"/>
        <v>0</v>
      </c>
    </row>
    <row r="33" spans="1:7" ht="15.75" customHeight="1">
      <c r="A33" s="48">
        <v>6195</v>
      </c>
      <c r="B33" s="49" t="s">
        <v>10</v>
      </c>
      <c r="C33" s="58"/>
      <c r="D33" s="63"/>
      <c r="E33" s="70">
        <f>ROUND(SUM(E30:E32),0)</f>
        <v>0</v>
      </c>
      <c r="F33" s="70">
        <f>ROUND(SUM(F30:F32),0)</f>
        <v>0</v>
      </c>
      <c r="G33" s="83">
        <f t="shared" si="0"/>
        <v>0</v>
      </c>
    </row>
    <row r="34" spans="1:7" ht="15.75" customHeight="1">
      <c r="A34" s="55"/>
      <c r="B34" s="56" t="s">
        <v>35</v>
      </c>
      <c r="C34" s="56"/>
      <c r="D34" s="64"/>
      <c r="E34" s="72">
        <f>SUM(E18,E22:E28,E33)</f>
        <v>0</v>
      </c>
      <c r="F34" s="72">
        <f>SUM(F18,F22:F28,F33)</f>
        <v>0</v>
      </c>
      <c r="G34" s="84">
        <f t="shared" si="0"/>
        <v>0</v>
      </c>
    </row>
    <row r="35" spans="1:7" ht="15" customHeight="1">
      <c r="A35" s="55"/>
      <c r="B35" s="56"/>
      <c r="C35" s="56"/>
      <c r="D35" s="64"/>
      <c r="E35" s="72"/>
      <c r="F35" s="72"/>
      <c r="G35" s="84"/>
    </row>
    <row r="36" spans="1:7" ht="15" customHeight="1">
      <c r="A36" s="37" t="s">
        <v>11</v>
      </c>
      <c r="B36" s="38" t="s">
        <v>36</v>
      </c>
      <c r="C36" s="38"/>
      <c r="D36" s="65"/>
      <c r="E36" s="74"/>
      <c r="F36" s="74"/>
      <c r="G36" s="85"/>
    </row>
    <row r="37" spans="1:7" ht="15.75" customHeight="1">
      <c r="A37" s="48">
        <v>6200</v>
      </c>
      <c r="B37" s="49" t="s">
        <v>12</v>
      </c>
      <c r="C37" s="57"/>
      <c r="D37" s="67"/>
      <c r="E37" s="71"/>
      <c r="F37" s="71"/>
      <c r="G37" s="83">
        <f aca="true" t="shared" si="2" ref="G37:G57">SUM(E37,F37,,,)</f>
        <v>0</v>
      </c>
    </row>
    <row r="38" spans="1:7" ht="15.75" customHeight="1">
      <c r="A38" s="48">
        <v>6235</v>
      </c>
      <c r="B38" s="49" t="s">
        <v>13</v>
      </c>
      <c r="C38" s="57"/>
      <c r="D38" s="67"/>
      <c r="E38" s="71"/>
      <c r="F38" s="71"/>
      <c r="G38" s="83">
        <f t="shared" si="2"/>
        <v>0</v>
      </c>
    </row>
    <row r="39" spans="1:7" ht="15.75" customHeight="1">
      <c r="A39" s="48">
        <v>6246</v>
      </c>
      <c r="B39" s="49" t="s">
        <v>66</v>
      </c>
      <c r="C39" s="57"/>
      <c r="D39" s="67"/>
      <c r="E39" s="71"/>
      <c r="F39" s="71"/>
      <c r="G39" s="83">
        <f t="shared" si="2"/>
        <v>0</v>
      </c>
    </row>
    <row r="40" spans="1:7" ht="15.75" customHeight="1">
      <c r="A40" s="48">
        <v>6247</v>
      </c>
      <c r="B40" s="49" t="s">
        <v>67</v>
      </c>
      <c r="C40" s="57"/>
      <c r="D40" s="67"/>
      <c r="E40" s="71"/>
      <c r="F40" s="71"/>
      <c r="G40" s="83">
        <f t="shared" si="2"/>
        <v>0</v>
      </c>
    </row>
    <row r="41" spans="1:7" ht="15.75" customHeight="1">
      <c r="A41" s="48">
        <v>6260</v>
      </c>
      <c r="B41" s="49" t="s">
        <v>68</v>
      </c>
      <c r="C41" s="57"/>
      <c r="D41" s="67"/>
      <c r="E41" s="71"/>
      <c r="F41" s="71"/>
      <c r="G41" s="83">
        <f t="shared" si="2"/>
        <v>0</v>
      </c>
    </row>
    <row r="42" spans="1:7" ht="15.75" customHeight="1">
      <c r="A42" s="48">
        <v>6265</v>
      </c>
      <c r="B42" s="49" t="s">
        <v>14</v>
      </c>
      <c r="C42" s="57"/>
      <c r="D42" s="67"/>
      <c r="E42" s="71"/>
      <c r="F42" s="71"/>
      <c r="G42" s="83">
        <f t="shared" si="2"/>
        <v>0</v>
      </c>
    </row>
    <row r="43" spans="1:7" ht="15.75" customHeight="1">
      <c r="A43" s="48">
        <v>6505</v>
      </c>
      <c r="B43" s="49" t="s">
        <v>27</v>
      </c>
      <c r="C43" s="57"/>
      <c r="D43" s="67"/>
      <c r="E43" s="71"/>
      <c r="F43" s="71"/>
      <c r="G43" s="83">
        <f t="shared" si="2"/>
        <v>0</v>
      </c>
    </row>
    <row r="44" spans="1:7" ht="15" customHeight="1">
      <c r="A44" s="43">
        <v>6515</v>
      </c>
      <c r="B44" s="34" t="s">
        <v>15</v>
      </c>
      <c r="C44" s="57"/>
      <c r="D44" s="67"/>
      <c r="E44" s="59"/>
      <c r="F44" s="59"/>
      <c r="G44" s="82">
        <f t="shared" si="2"/>
        <v>0</v>
      </c>
    </row>
    <row r="45" spans="1:7" ht="15" customHeight="1">
      <c r="A45" s="43">
        <v>6520</v>
      </c>
      <c r="B45" s="34" t="s">
        <v>16</v>
      </c>
      <c r="C45" s="57"/>
      <c r="D45" s="67"/>
      <c r="E45" s="59"/>
      <c r="F45" s="59"/>
      <c r="G45" s="82">
        <f t="shared" si="2"/>
        <v>0</v>
      </c>
    </row>
    <row r="46" spans="1:7" ht="15" customHeight="1">
      <c r="A46" s="43">
        <v>6515</v>
      </c>
      <c r="B46" s="34" t="s">
        <v>17</v>
      </c>
      <c r="C46" s="57"/>
      <c r="D46" s="67"/>
      <c r="E46" s="59"/>
      <c r="F46" s="59"/>
      <c r="G46" s="82">
        <f t="shared" si="2"/>
        <v>0</v>
      </c>
    </row>
    <row r="47" spans="1:7" ht="15" customHeight="1">
      <c r="A47" s="43">
        <v>6520</v>
      </c>
      <c r="B47" s="34" t="s">
        <v>18</v>
      </c>
      <c r="C47" s="57"/>
      <c r="D47" s="67"/>
      <c r="E47" s="59"/>
      <c r="F47" s="59"/>
      <c r="G47" s="82">
        <f t="shared" si="2"/>
        <v>0</v>
      </c>
    </row>
    <row r="48" spans="1:7" ht="15.75" customHeight="1">
      <c r="A48" s="48">
        <v>6515</v>
      </c>
      <c r="B48" s="49" t="s">
        <v>44</v>
      </c>
      <c r="C48" s="57"/>
      <c r="D48" s="67"/>
      <c r="E48" s="70">
        <f>SUM(E44,E46)</f>
        <v>0</v>
      </c>
      <c r="F48" s="70">
        <f>SUM(F44,F46)</f>
        <v>0</v>
      </c>
      <c r="G48" s="83">
        <f t="shared" si="2"/>
        <v>0</v>
      </c>
    </row>
    <row r="49" spans="1:7" ht="15.75" customHeight="1">
      <c r="A49" s="48">
        <v>6520</v>
      </c>
      <c r="B49" s="49" t="s">
        <v>45</v>
      </c>
      <c r="C49" s="57"/>
      <c r="D49" s="67"/>
      <c r="E49" s="70">
        <f>SUM(E45,E47)</f>
        <v>0</v>
      </c>
      <c r="F49" s="70">
        <f>SUM(F45,F47)</f>
        <v>0</v>
      </c>
      <c r="G49" s="83">
        <f t="shared" si="2"/>
        <v>0</v>
      </c>
    </row>
    <row r="50" spans="1:7" ht="15.75" customHeight="1">
      <c r="A50" s="48">
        <v>6900</v>
      </c>
      <c r="B50" s="49" t="s">
        <v>30</v>
      </c>
      <c r="C50" s="57"/>
      <c r="D50" s="67"/>
      <c r="E50" s="71"/>
      <c r="F50" s="71"/>
      <c r="G50" s="83">
        <f t="shared" si="2"/>
        <v>0</v>
      </c>
    </row>
    <row r="51" spans="1:7" ht="15.75" customHeight="1">
      <c r="A51" s="48">
        <v>6905</v>
      </c>
      <c r="B51" s="49" t="s">
        <v>31</v>
      </c>
      <c r="C51" s="57"/>
      <c r="D51" s="67"/>
      <c r="E51" s="71"/>
      <c r="F51" s="71"/>
      <c r="G51" s="83">
        <f t="shared" si="2"/>
        <v>0</v>
      </c>
    </row>
    <row r="52" spans="1:7" ht="15.75" customHeight="1">
      <c r="A52" s="48">
        <v>6910</v>
      </c>
      <c r="B52" s="49" t="s">
        <v>32</v>
      </c>
      <c r="C52" s="57"/>
      <c r="D52" s="67"/>
      <c r="E52" s="71"/>
      <c r="F52" s="71"/>
      <c r="G52" s="83">
        <f t="shared" si="2"/>
        <v>0</v>
      </c>
    </row>
    <row r="53" spans="1:7" ht="15.75" customHeight="1">
      <c r="A53" s="48">
        <v>6915</v>
      </c>
      <c r="B53" s="49" t="s">
        <v>33</v>
      </c>
      <c r="C53" s="57"/>
      <c r="D53" s="67"/>
      <c r="E53" s="71"/>
      <c r="F53" s="71"/>
      <c r="G53" s="83">
        <f t="shared" si="2"/>
        <v>0</v>
      </c>
    </row>
    <row r="54" spans="1:7" ht="15.75" customHeight="1">
      <c r="A54" s="48">
        <v>6920</v>
      </c>
      <c r="B54" s="49" t="s">
        <v>64</v>
      </c>
      <c r="C54" s="57"/>
      <c r="D54" s="67"/>
      <c r="E54" s="71"/>
      <c r="F54" s="71"/>
      <c r="G54" s="83">
        <f t="shared" si="2"/>
        <v>0</v>
      </c>
    </row>
    <row r="55" spans="1:7" ht="15.75" customHeight="1">
      <c r="A55" s="48">
        <v>7010</v>
      </c>
      <c r="B55" s="49" t="s">
        <v>19</v>
      </c>
      <c r="C55" s="57"/>
      <c r="D55" s="67"/>
      <c r="E55" s="71"/>
      <c r="F55" s="71"/>
      <c r="G55" s="83">
        <f t="shared" si="2"/>
        <v>0</v>
      </c>
    </row>
    <row r="56" spans="1:7" ht="15.75" customHeight="1">
      <c r="A56" s="48">
        <v>7225</v>
      </c>
      <c r="B56" s="49" t="s">
        <v>52</v>
      </c>
      <c r="C56" s="57"/>
      <c r="D56" s="67"/>
      <c r="E56" s="70"/>
      <c r="F56" s="70"/>
      <c r="G56" s="83">
        <f t="shared" si="2"/>
        <v>0</v>
      </c>
    </row>
    <row r="57" spans="1:7" ht="15.75" customHeight="1">
      <c r="A57" s="48"/>
      <c r="B57" s="49" t="s">
        <v>34</v>
      </c>
      <c r="C57" s="57"/>
      <c r="D57" s="62"/>
      <c r="E57" s="70">
        <f>ROUND(SUM(E37:E43,E48:E56),0)</f>
        <v>0</v>
      </c>
      <c r="F57" s="70">
        <f>ROUND(SUM(F37:F43,F48:F56),0)</f>
        <v>0</v>
      </c>
      <c r="G57" s="83">
        <f t="shared" si="2"/>
        <v>0</v>
      </c>
    </row>
    <row r="58" spans="1:7" ht="15" customHeight="1">
      <c r="A58" s="48"/>
      <c r="B58" s="49"/>
      <c r="C58" s="57"/>
      <c r="D58" s="62"/>
      <c r="E58" s="70"/>
      <c r="F58" s="70"/>
      <c r="G58" s="83"/>
    </row>
    <row r="59" spans="1:7" ht="15.75" customHeight="1">
      <c r="A59" s="48"/>
      <c r="B59" s="49" t="s">
        <v>20</v>
      </c>
      <c r="C59" s="57"/>
      <c r="D59" s="62"/>
      <c r="E59" s="70">
        <f>SUM(E34,E57)</f>
        <v>0</v>
      </c>
      <c r="F59" s="70">
        <f>SUM(F34,F57)</f>
        <v>0</v>
      </c>
      <c r="G59" s="83">
        <f>SUM(E59,F59,,,)</f>
        <v>0</v>
      </c>
    </row>
    <row r="60" spans="1:7" ht="15" customHeight="1">
      <c r="A60" s="43"/>
      <c r="B60" s="34" t="s">
        <v>21</v>
      </c>
      <c r="C60" s="57"/>
      <c r="D60" s="62"/>
      <c r="E60" s="73">
        <f>E59-SUM(E40,E49,E56)</f>
        <v>0</v>
      </c>
      <c r="F60" s="73">
        <f>F59-SUM(F40,F49,F56)</f>
        <v>0</v>
      </c>
      <c r="G60" s="82">
        <f>SUM(E60,F60,,,)</f>
        <v>0</v>
      </c>
    </row>
    <row r="61" spans="1:7" ht="15.75" customHeight="1">
      <c r="A61" s="48">
        <v>7520</v>
      </c>
      <c r="B61" s="49" t="s">
        <v>38</v>
      </c>
      <c r="C61" s="58"/>
      <c r="D61" s="63">
        <v>0.505</v>
      </c>
      <c r="E61" s="70">
        <f>ROUND(SUM(E60*$D$61),0)</f>
        <v>0</v>
      </c>
      <c r="F61" s="70">
        <f>ROUND(SUM(F60*$D$61),0)</f>
        <v>0</v>
      </c>
      <c r="G61" s="83">
        <f>SUM(E61,F61,,,)</f>
        <v>0</v>
      </c>
    </row>
    <row r="62" spans="1:7" ht="15.75" customHeight="1" thickBot="1">
      <c r="A62" s="48"/>
      <c r="B62" s="49" t="s">
        <v>41</v>
      </c>
      <c r="C62" s="58"/>
      <c r="D62" s="63"/>
      <c r="E62" s="75">
        <f>SUM(E59,E61)</f>
        <v>0</v>
      </c>
      <c r="F62" s="75">
        <f>SUM(F59,F61)</f>
        <v>0</v>
      </c>
      <c r="G62" s="86">
        <f>SUM(E62,F62,,,)</f>
        <v>0</v>
      </c>
    </row>
  </sheetData>
  <sheetProtection/>
  <mergeCells count="5">
    <mergeCell ref="A7:B7"/>
    <mergeCell ref="A3:B3"/>
    <mergeCell ref="A4:B4"/>
    <mergeCell ref="A5:B5"/>
    <mergeCell ref="A6:B6"/>
  </mergeCells>
  <printOptions horizontalCentered="1"/>
  <pageMargins left="0" right="0" top="0.5" bottom="0.5" header="0.5" footer="0.25"/>
  <pageSetup horizontalDpi="600" verticalDpi="600" orientation="portrait" scale="78" r:id="rId3"/>
  <headerFooter alignWithMargins="0">
    <oddFooter>&amp;LORSP BUDGET FORM (rev. 07/01/2004)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2"/>
  <sheetViews>
    <sheetView zoomScale="75" zoomScaleNormal="75" zoomScalePageLayoutView="0" workbookViewId="0" topLeftCell="A22">
      <selection activeCell="E67" sqref="E67"/>
    </sheetView>
  </sheetViews>
  <sheetFormatPr defaultColWidth="9.140625" defaultRowHeight="12.75"/>
  <cols>
    <col min="1" max="1" width="6.28125" style="0" customWidth="1"/>
    <col min="2" max="2" width="28.7109375" style="0" customWidth="1"/>
    <col min="3" max="3" width="21.7109375" style="0" customWidth="1"/>
    <col min="4" max="4" width="9.7109375" style="0" customWidth="1"/>
    <col min="5" max="7" width="13.7109375" style="0" customWidth="1"/>
    <col min="8" max="8" width="16.140625" style="0" bestFit="1" customWidth="1"/>
  </cols>
  <sheetData>
    <row r="1" spans="1:8" ht="15.75">
      <c r="A1" s="10" t="s">
        <v>63</v>
      </c>
      <c r="B1" s="13"/>
      <c r="C1" s="13"/>
      <c r="D1" s="13" t="s">
        <v>62</v>
      </c>
      <c r="E1" s="10"/>
      <c r="F1" s="10"/>
      <c r="G1" s="1"/>
      <c r="H1" s="1"/>
    </row>
    <row r="2" spans="1:8" ht="15.75" customHeight="1">
      <c r="A2" s="10"/>
      <c r="B2" s="17" t="s">
        <v>55</v>
      </c>
      <c r="C2" s="26"/>
      <c r="D2" s="17" t="s">
        <v>61</v>
      </c>
      <c r="E2" s="27"/>
      <c r="F2" s="10"/>
      <c r="G2" s="1"/>
      <c r="H2" s="1"/>
    </row>
    <row r="3" spans="1:8" ht="15" customHeight="1">
      <c r="A3" s="90" t="s">
        <v>54</v>
      </c>
      <c r="B3" s="90"/>
      <c r="C3" s="8"/>
      <c r="D3" s="20"/>
      <c r="E3" s="1"/>
      <c r="F3" s="1"/>
      <c r="G3" s="1"/>
      <c r="H3" s="1"/>
    </row>
    <row r="4" spans="1:8" ht="15" customHeight="1">
      <c r="A4" s="90" t="s">
        <v>56</v>
      </c>
      <c r="B4" s="90"/>
      <c r="C4" s="19">
        <f ca="1">NOW()</f>
        <v>40249.66424074074</v>
      </c>
      <c r="D4" s="21"/>
      <c r="E4" s="1"/>
      <c r="F4" s="1"/>
      <c r="G4" s="1"/>
      <c r="H4" s="1"/>
    </row>
    <row r="5" spans="1:8" ht="15" customHeight="1">
      <c r="A5" s="90" t="s">
        <v>53</v>
      </c>
      <c r="B5" s="90"/>
      <c r="C5" s="15"/>
      <c r="D5" s="22" t="s">
        <v>60</v>
      </c>
      <c r="E5" s="15"/>
      <c r="F5" s="1"/>
      <c r="G5" s="1"/>
      <c r="H5" s="1"/>
    </row>
    <row r="6" spans="1:8" ht="15" customHeight="1">
      <c r="A6" s="90" t="s">
        <v>57</v>
      </c>
      <c r="B6" s="90"/>
      <c r="C6" s="9"/>
      <c r="D6" s="9"/>
      <c r="E6" s="9"/>
      <c r="F6" s="9"/>
      <c r="G6" s="87"/>
      <c r="H6" s="87"/>
    </row>
    <row r="7" spans="1:8" ht="15" customHeight="1">
      <c r="A7" s="90" t="s">
        <v>58</v>
      </c>
      <c r="B7" s="90"/>
      <c r="C7" s="11"/>
      <c r="D7" s="11"/>
      <c r="E7" s="11"/>
      <c r="F7" s="31"/>
      <c r="G7" s="1"/>
      <c r="H7" s="1"/>
    </row>
    <row r="8" spans="1:8" ht="15" customHeight="1">
      <c r="A8" s="6"/>
      <c r="B8" s="4" t="s">
        <v>59</v>
      </c>
      <c r="C8" s="12"/>
      <c r="D8" s="5"/>
      <c r="F8" s="5"/>
      <c r="G8" s="1"/>
      <c r="H8" s="1"/>
    </row>
    <row r="9" spans="1:8" ht="15.75" customHeight="1" thickBot="1">
      <c r="A9" s="7"/>
      <c r="B9" s="2" t="s">
        <v>42</v>
      </c>
      <c r="C9" s="30">
        <v>1.03</v>
      </c>
      <c r="D9" s="1"/>
      <c r="E9" s="1"/>
      <c r="G9" s="1"/>
      <c r="H9" s="1"/>
    </row>
    <row r="10" spans="1:8" ht="15">
      <c r="A10" s="28"/>
      <c r="B10" s="23"/>
      <c r="C10" s="23"/>
      <c r="D10" s="23"/>
      <c r="E10" s="77" t="s">
        <v>25</v>
      </c>
      <c r="F10" s="77" t="s">
        <v>24</v>
      </c>
      <c r="G10" s="77" t="s">
        <v>23</v>
      </c>
      <c r="H10" s="79" t="s">
        <v>26</v>
      </c>
    </row>
    <row r="11" spans="1:8" ht="15" customHeight="1">
      <c r="A11" s="33"/>
      <c r="B11" s="34" t="s">
        <v>0</v>
      </c>
      <c r="C11" s="35" t="s">
        <v>1</v>
      </c>
      <c r="D11" s="60" t="s">
        <v>22</v>
      </c>
      <c r="E11" s="68" t="s">
        <v>2</v>
      </c>
      <c r="F11" s="68" t="s">
        <v>2</v>
      </c>
      <c r="G11" s="68" t="s">
        <v>2</v>
      </c>
      <c r="H11" s="80" t="s">
        <v>2</v>
      </c>
    </row>
    <row r="12" spans="1:8" ht="15" customHeight="1">
      <c r="A12" s="37" t="s">
        <v>3</v>
      </c>
      <c r="B12" s="38" t="s">
        <v>37</v>
      </c>
      <c r="C12" s="38"/>
      <c r="D12" s="61"/>
      <c r="E12" s="69"/>
      <c r="F12" s="69"/>
      <c r="G12" s="69"/>
      <c r="H12" s="81"/>
    </row>
    <row r="13" spans="1:8" ht="15" customHeight="1">
      <c r="A13" s="43">
        <v>6000</v>
      </c>
      <c r="B13" s="34" t="s">
        <v>4</v>
      </c>
      <c r="C13" s="57"/>
      <c r="D13" s="62"/>
      <c r="E13" s="59"/>
      <c r="F13" s="59">
        <f aca="true" t="shared" si="0" ref="F13:G17">ROUND(SUM(E13*$C$9),0)</f>
        <v>0</v>
      </c>
      <c r="G13" s="59">
        <f t="shared" si="0"/>
        <v>0</v>
      </c>
      <c r="H13" s="82">
        <f aca="true" t="shared" si="1" ref="H13:H34">SUM(E13,F13,G13,,)</f>
        <v>0</v>
      </c>
    </row>
    <row r="14" spans="1:8" ht="15" customHeight="1">
      <c r="A14" s="43">
        <v>6000</v>
      </c>
      <c r="B14" s="34" t="s">
        <v>5</v>
      </c>
      <c r="C14" s="57"/>
      <c r="D14" s="62"/>
      <c r="E14" s="59"/>
      <c r="F14" s="59">
        <f t="shared" si="0"/>
        <v>0</v>
      </c>
      <c r="G14" s="59">
        <f t="shared" si="0"/>
        <v>0</v>
      </c>
      <c r="H14" s="82">
        <f t="shared" si="1"/>
        <v>0</v>
      </c>
    </row>
    <row r="15" spans="1:8" ht="15" customHeight="1">
      <c r="A15" s="43">
        <v>6000</v>
      </c>
      <c r="B15" s="34" t="s">
        <v>5</v>
      </c>
      <c r="C15" s="57"/>
      <c r="D15" s="62"/>
      <c r="E15" s="59"/>
      <c r="F15" s="59">
        <f t="shared" si="0"/>
        <v>0</v>
      </c>
      <c r="G15" s="59">
        <f t="shared" si="0"/>
        <v>0</v>
      </c>
      <c r="H15" s="82">
        <f t="shared" si="1"/>
        <v>0</v>
      </c>
    </row>
    <row r="16" spans="1:8" ht="15" customHeight="1">
      <c r="A16" s="43">
        <v>6000</v>
      </c>
      <c r="B16" s="34" t="s">
        <v>39</v>
      </c>
      <c r="C16" s="57"/>
      <c r="D16" s="62"/>
      <c r="E16" s="59"/>
      <c r="F16" s="59">
        <f t="shared" si="0"/>
        <v>0</v>
      </c>
      <c r="G16" s="59">
        <f t="shared" si="0"/>
        <v>0</v>
      </c>
      <c r="H16" s="82">
        <f t="shared" si="1"/>
        <v>0</v>
      </c>
    </row>
    <row r="17" spans="1:8" ht="15" customHeight="1">
      <c r="A17" s="43">
        <v>6000</v>
      </c>
      <c r="B17" s="34" t="s">
        <v>39</v>
      </c>
      <c r="C17" s="57"/>
      <c r="D17" s="62"/>
      <c r="E17" s="59"/>
      <c r="F17" s="59">
        <f t="shared" si="0"/>
        <v>0</v>
      </c>
      <c r="G17" s="59">
        <f t="shared" si="0"/>
        <v>0</v>
      </c>
      <c r="H17" s="82">
        <f t="shared" si="1"/>
        <v>0</v>
      </c>
    </row>
    <row r="18" spans="1:8" ht="15.75" customHeight="1">
      <c r="A18" s="48">
        <v>6000</v>
      </c>
      <c r="B18" s="49" t="s">
        <v>43</v>
      </c>
      <c r="C18" s="57"/>
      <c r="D18" s="62"/>
      <c r="E18" s="70">
        <f>ROUND(SUM(E12:E17),0)</f>
        <v>0</v>
      </c>
      <c r="F18" s="70">
        <f>ROUND(SUM(F12:F17),0)</f>
        <v>0</v>
      </c>
      <c r="G18" s="70">
        <f>ROUND(SUM(G12:G17),0)</f>
        <v>0</v>
      </c>
      <c r="H18" s="83">
        <f t="shared" si="1"/>
        <v>0</v>
      </c>
    </row>
    <row r="19" spans="1:8" ht="15" customHeight="1">
      <c r="A19" s="43">
        <v>6005</v>
      </c>
      <c r="B19" s="34" t="s">
        <v>6</v>
      </c>
      <c r="C19" s="57"/>
      <c r="D19" s="62"/>
      <c r="E19" s="59"/>
      <c r="F19" s="59">
        <f aca="true" t="shared" si="2" ref="F19:G21">ROUND(SUM(E19*$C$9),0)</f>
        <v>0</v>
      </c>
      <c r="G19" s="59">
        <f t="shared" si="2"/>
        <v>0</v>
      </c>
      <c r="H19" s="82">
        <f t="shared" si="1"/>
        <v>0</v>
      </c>
    </row>
    <row r="20" spans="1:8" ht="15" customHeight="1">
      <c r="A20" s="43">
        <v>6005</v>
      </c>
      <c r="B20" s="34" t="s">
        <v>7</v>
      </c>
      <c r="C20" s="57"/>
      <c r="D20" s="62"/>
      <c r="E20" s="59"/>
      <c r="F20" s="59">
        <f t="shared" si="2"/>
        <v>0</v>
      </c>
      <c r="G20" s="59">
        <f t="shared" si="2"/>
        <v>0</v>
      </c>
      <c r="H20" s="82">
        <f t="shared" si="1"/>
        <v>0</v>
      </c>
    </row>
    <row r="21" spans="1:8" ht="15" customHeight="1">
      <c r="A21" s="43">
        <v>6005</v>
      </c>
      <c r="B21" s="34" t="s">
        <v>7</v>
      </c>
      <c r="C21" s="57"/>
      <c r="D21" s="62"/>
      <c r="E21" s="59"/>
      <c r="F21" s="59">
        <f t="shared" si="2"/>
        <v>0</v>
      </c>
      <c r="G21" s="59">
        <f t="shared" si="2"/>
        <v>0</v>
      </c>
      <c r="H21" s="82">
        <f t="shared" si="1"/>
        <v>0</v>
      </c>
    </row>
    <row r="22" spans="1:8" ht="15.75" customHeight="1">
      <c r="A22" s="48">
        <v>6005</v>
      </c>
      <c r="B22" s="49" t="s">
        <v>40</v>
      </c>
      <c r="C22" s="57"/>
      <c r="D22" s="62"/>
      <c r="E22" s="70">
        <f>ROUND(SUM(E19:E21),0)</f>
        <v>0</v>
      </c>
      <c r="F22" s="70">
        <f>ROUND(SUM(F19:F21),0)</f>
        <v>0</v>
      </c>
      <c r="G22" s="70">
        <f>ROUND(SUM(G19:G21),0)</f>
        <v>0</v>
      </c>
      <c r="H22" s="83">
        <f t="shared" si="1"/>
        <v>0</v>
      </c>
    </row>
    <row r="23" spans="1:8" s="78" customFormat="1" ht="15.75" customHeight="1">
      <c r="A23" s="48">
        <v>6020</v>
      </c>
      <c r="B23" s="49" t="s">
        <v>29</v>
      </c>
      <c r="C23" s="57"/>
      <c r="D23" s="62"/>
      <c r="E23" s="71"/>
      <c r="F23" s="71">
        <f aca="true" t="shared" si="3" ref="F23:F28">ROUND(SUM(E23*$C$9),0)</f>
        <v>0</v>
      </c>
      <c r="G23" s="71">
        <f aca="true" t="shared" si="4" ref="G23:G28">ROUND(SUM(F23*$C$9),0)</f>
        <v>0</v>
      </c>
      <c r="H23" s="83">
        <f t="shared" si="1"/>
        <v>0</v>
      </c>
    </row>
    <row r="24" spans="1:8" s="78" customFormat="1" ht="15.75" customHeight="1">
      <c r="A24" s="48">
        <v>6035</v>
      </c>
      <c r="B24" s="49" t="s">
        <v>8</v>
      </c>
      <c r="C24" s="57"/>
      <c r="D24" s="62"/>
      <c r="E24" s="71"/>
      <c r="F24" s="71">
        <f t="shared" si="3"/>
        <v>0</v>
      </c>
      <c r="G24" s="71">
        <f t="shared" si="4"/>
        <v>0</v>
      </c>
      <c r="H24" s="83">
        <f t="shared" si="1"/>
        <v>0</v>
      </c>
    </row>
    <row r="25" spans="1:8" s="78" customFormat="1" ht="15.75" customHeight="1">
      <c r="A25" s="48">
        <v>6050</v>
      </c>
      <c r="B25" s="49" t="s">
        <v>9</v>
      </c>
      <c r="C25" s="57"/>
      <c r="D25" s="62"/>
      <c r="E25" s="71"/>
      <c r="F25" s="71">
        <f t="shared" si="3"/>
        <v>0</v>
      </c>
      <c r="G25" s="71">
        <f t="shared" si="4"/>
        <v>0</v>
      </c>
      <c r="H25" s="83">
        <f t="shared" si="1"/>
        <v>0</v>
      </c>
    </row>
    <row r="26" spans="1:8" ht="15" customHeight="1">
      <c r="A26" s="43">
        <v>6025</v>
      </c>
      <c r="B26" s="34" t="s">
        <v>28</v>
      </c>
      <c r="C26" s="57"/>
      <c r="D26" s="62"/>
      <c r="E26" s="59"/>
      <c r="F26" s="59">
        <f t="shared" si="3"/>
        <v>0</v>
      </c>
      <c r="G26" s="59">
        <f t="shared" si="4"/>
        <v>0</v>
      </c>
      <c r="H26" s="82">
        <f t="shared" si="1"/>
        <v>0</v>
      </c>
    </row>
    <row r="27" spans="1:8" ht="15" customHeight="1">
      <c r="A27" s="43">
        <v>6025</v>
      </c>
      <c r="B27" s="34" t="s">
        <v>28</v>
      </c>
      <c r="C27" s="57"/>
      <c r="D27" s="62"/>
      <c r="E27" s="59"/>
      <c r="F27" s="59">
        <f t="shared" si="3"/>
        <v>0</v>
      </c>
      <c r="G27" s="59">
        <f t="shared" si="4"/>
        <v>0</v>
      </c>
      <c r="H27" s="82">
        <f t="shared" si="1"/>
        <v>0</v>
      </c>
    </row>
    <row r="28" spans="1:8" ht="15" customHeight="1">
      <c r="A28" s="43">
        <v>6025</v>
      </c>
      <c r="B28" s="34" t="s">
        <v>28</v>
      </c>
      <c r="C28" s="57"/>
      <c r="D28" s="62"/>
      <c r="E28" s="59"/>
      <c r="F28" s="59">
        <f t="shared" si="3"/>
        <v>0</v>
      </c>
      <c r="G28" s="59">
        <f t="shared" si="4"/>
        <v>0</v>
      </c>
      <c r="H28" s="82">
        <f t="shared" si="1"/>
        <v>0</v>
      </c>
    </row>
    <row r="29" spans="1:8" ht="15.75" customHeight="1">
      <c r="A29" s="48">
        <v>6025</v>
      </c>
      <c r="B29" s="49" t="s">
        <v>49</v>
      </c>
      <c r="C29" s="57"/>
      <c r="D29" s="62"/>
      <c r="E29" s="72">
        <f>SUM(E26:E28)</f>
        <v>0</v>
      </c>
      <c r="F29" s="72">
        <f>SUM(F26:F28)</f>
        <v>0</v>
      </c>
      <c r="G29" s="72">
        <f>SUM(G26:G28)</f>
        <v>0</v>
      </c>
      <c r="H29" s="84">
        <f t="shared" si="1"/>
        <v>0</v>
      </c>
    </row>
    <row r="30" spans="1:8" ht="15" customHeight="1">
      <c r="A30" s="43">
        <v>6195</v>
      </c>
      <c r="B30" s="34" t="s">
        <v>46</v>
      </c>
      <c r="C30" s="57"/>
      <c r="D30" s="63">
        <v>0.285</v>
      </c>
      <c r="E30" s="73">
        <f>ROUND($D$30*SUM(E18,E23),0)</f>
        <v>0</v>
      </c>
      <c r="F30" s="73">
        <f>ROUND($D$30*SUM(F18,F23),0)</f>
        <v>0</v>
      </c>
      <c r="G30" s="73">
        <f>ROUND($D$30*SUM(G18,G23),0)</f>
        <v>0</v>
      </c>
      <c r="H30" s="82">
        <f t="shared" si="1"/>
        <v>0</v>
      </c>
    </row>
    <row r="31" spans="1:8" ht="15" customHeight="1">
      <c r="A31" s="43">
        <v>6195</v>
      </c>
      <c r="B31" s="34" t="s">
        <v>47</v>
      </c>
      <c r="C31" s="57"/>
      <c r="D31" s="63">
        <v>0.16</v>
      </c>
      <c r="E31" s="73">
        <f>ROUND($D$31*E22,0)</f>
        <v>0</v>
      </c>
      <c r="F31" s="73">
        <f>ROUND($D$31*F22,0)</f>
        <v>0</v>
      </c>
      <c r="G31" s="73">
        <f>ROUND($D$31*G22,0)</f>
        <v>0</v>
      </c>
      <c r="H31" s="82">
        <f t="shared" si="1"/>
        <v>0</v>
      </c>
    </row>
    <row r="32" spans="1:8" ht="15" customHeight="1">
      <c r="A32" s="43">
        <v>6195</v>
      </c>
      <c r="B32" s="34" t="s">
        <v>48</v>
      </c>
      <c r="C32" s="57"/>
      <c r="D32" s="63">
        <v>0.08</v>
      </c>
      <c r="E32" s="73">
        <f>ROUND($D$32*E24,0)</f>
        <v>0</v>
      </c>
      <c r="F32" s="73">
        <f>ROUND($D$32*F24,0)</f>
        <v>0</v>
      </c>
      <c r="G32" s="73">
        <f>ROUND($D$32*G24,0)</f>
        <v>0</v>
      </c>
      <c r="H32" s="82">
        <f t="shared" si="1"/>
        <v>0</v>
      </c>
    </row>
    <row r="33" spans="1:8" ht="15.75" customHeight="1">
      <c r="A33" s="48">
        <v>6195</v>
      </c>
      <c r="B33" s="49" t="s">
        <v>10</v>
      </c>
      <c r="C33" s="58"/>
      <c r="D33" s="63"/>
      <c r="E33" s="70">
        <f>ROUND(SUM(E30:E32),0)</f>
        <v>0</v>
      </c>
      <c r="F33" s="70">
        <f>ROUND(SUM(F30:F32),0)</f>
        <v>0</v>
      </c>
      <c r="G33" s="70">
        <f>ROUND(SUM(G30:G32),0)</f>
        <v>0</v>
      </c>
      <c r="H33" s="83">
        <f t="shared" si="1"/>
        <v>0</v>
      </c>
    </row>
    <row r="34" spans="1:8" ht="15.75" customHeight="1">
      <c r="A34" s="55"/>
      <c r="B34" s="56" t="s">
        <v>35</v>
      </c>
      <c r="C34" s="56"/>
      <c r="D34" s="64"/>
      <c r="E34" s="72">
        <f>SUM(E18,E22:E28,E33)</f>
        <v>0</v>
      </c>
      <c r="F34" s="72">
        <f>SUM(F18,F22:F28,F33)</f>
        <v>0</v>
      </c>
      <c r="G34" s="72">
        <f>SUM(G18,G22:G28,G33)</f>
        <v>0</v>
      </c>
      <c r="H34" s="84">
        <f t="shared" si="1"/>
        <v>0</v>
      </c>
    </row>
    <row r="35" spans="1:8" ht="15" customHeight="1">
      <c r="A35" s="55"/>
      <c r="B35" s="56"/>
      <c r="C35" s="56"/>
      <c r="D35" s="64"/>
      <c r="E35" s="72"/>
      <c r="F35" s="72"/>
      <c r="G35" s="72"/>
      <c r="H35" s="84"/>
    </row>
    <row r="36" spans="1:8" ht="15" customHeight="1">
      <c r="A36" s="37" t="s">
        <v>11</v>
      </c>
      <c r="B36" s="38" t="s">
        <v>36</v>
      </c>
      <c r="C36" s="38"/>
      <c r="D36" s="65"/>
      <c r="E36" s="74"/>
      <c r="F36" s="74"/>
      <c r="G36" s="74"/>
      <c r="H36" s="85"/>
    </row>
    <row r="37" spans="1:8" ht="15.75" customHeight="1">
      <c r="A37" s="48">
        <v>6200</v>
      </c>
      <c r="B37" s="49" t="s">
        <v>12</v>
      </c>
      <c r="C37" s="57"/>
      <c r="D37" s="67"/>
      <c r="E37" s="71"/>
      <c r="F37" s="71"/>
      <c r="G37" s="71"/>
      <c r="H37" s="83">
        <f aca="true" t="shared" si="5" ref="H37:H57">SUM(E37,F37,G37,,)</f>
        <v>0</v>
      </c>
    </row>
    <row r="38" spans="1:8" ht="15.75" customHeight="1">
      <c r="A38" s="48">
        <v>6235</v>
      </c>
      <c r="B38" s="49" t="s">
        <v>13</v>
      </c>
      <c r="C38" s="57"/>
      <c r="D38" s="67"/>
      <c r="E38" s="71"/>
      <c r="F38" s="71"/>
      <c r="G38" s="71"/>
      <c r="H38" s="83">
        <f t="shared" si="5"/>
        <v>0</v>
      </c>
    </row>
    <row r="39" spans="1:8" ht="15.75" customHeight="1">
      <c r="A39" s="48">
        <v>6246</v>
      </c>
      <c r="B39" s="49" t="s">
        <v>66</v>
      </c>
      <c r="C39" s="57"/>
      <c r="D39" s="67"/>
      <c r="E39" s="71"/>
      <c r="F39" s="71"/>
      <c r="G39" s="71"/>
      <c r="H39" s="83">
        <f t="shared" si="5"/>
        <v>0</v>
      </c>
    </row>
    <row r="40" spans="1:8" ht="15.75" customHeight="1">
      <c r="A40" s="48">
        <v>6247</v>
      </c>
      <c r="B40" s="49" t="s">
        <v>67</v>
      </c>
      <c r="C40" s="57"/>
      <c r="D40" s="67"/>
      <c r="E40" s="71"/>
      <c r="F40" s="71"/>
      <c r="G40" s="71"/>
      <c r="H40" s="83">
        <f t="shared" si="5"/>
        <v>0</v>
      </c>
    </row>
    <row r="41" spans="1:8" ht="15.75" customHeight="1">
      <c r="A41" s="48">
        <v>6260</v>
      </c>
      <c r="B41" s="49" t="s">
        <v>68</v>
      </c>
      <c r="C41" s="57"/>
      <c r="D41" s="67"/>
      <c r="E41" s="71"/>
      <c r="F41" s="71"/>
      <c r="G41" s="71"/>
      <c r="H41" s="83">
        <f t="shared" si="5"/>
        <v>0</v>
      </c>
    </row>
    <row r="42" spans="1:8" ht="15.75" customHeight="1">
      <c r="A42" s="48">
        <v>6265</v>
      </c>
      <c r="B42" s="49" t="s">
        <v>14</v>
      </c>
      <c r="C42" s="57"/>
      <c r="D42" s="67"/>
      <c r="E42" s="71"/>
      <c r="F42" s="71"/>
      <c r="G42" s="71"/>
      <c r="H42" s="83">
        <f t="shared" si="5"/>
        <v>0</v>
      </c>
    </row>
    <row r="43" spans="1:8" ht="15.75" customHeight="1">
      <c r="A43" s="48">
        <v>6505</v>
      </c>
      <c r="B43" s="49" t="s">
        <v>27</v>
      </c>
      <c r="C43" s="57"/>
      <c r="D43" s="67"/>
      <c r="E43" s="71"/>
      <c r="F43" s="71"/>
      <c r="G43" s="71"/>
      <c r="H43" s="83">
        <f t="shared" si="5"/>
        <v>0</v>
      </c>
    </row>
    <row r="44" spans="1:8" ht="15" customHeight="1">
      <c r="A44" s="43">
        <v>6515</v>
      </c>
      <c r="B44" s="34" t="s">
        <v>15</v>
      </c>
      <c r="C44" s="57"/>
      <c r="D44" s="67"/>
      <c r="E44" s="59"/>
      <c r="F44" s="59"/>
      <c r="G44" s="59"/>
      <c r="H44" s="82">
        <f t="shared" si="5"/>
        <v>0</v>
      </c>
    </row>
    <row r="45" spans="1:8" ht="15" customHeight="1">
      <c r="A45" s="43">
        <v>6520</v>
      </c>
      <c r="B45" s="34" t="s">
        <v>16</v>
      </c>
      <c r="C45" s="57"/>
      <c r="D45" s="67"/>
      <c r="E45" s="59"/>
      <c r="F45" s="59"/>
      <c r="G45" s="59"/>
      <c r="H45" s="82">
        <f t="shared" si="5"/>
        <v>0</v>
      </c>
    </row>
    <row r="46" spans="1:8" ht="15" customHeight="1">
      <c r="A46" s="43">
        <v>6515</v>
      </c>
      <c r="B46" s="34" t="s">
        <v>17</v>
      </c>
      <c r="C46" s="57"/>
      <c r="D46" s="67"/>
      <c r="E46" s="59"/>
      <c r="F46" s="59"/>
      <c r="G46" s="59"/>
      <c r="H46" s="82">
        <f t="shared" si="5"/>
        <v>0</v>
      </c>
    </row>
    <row r="47" spans="1:8" ht="15" customHeight="1">
      <c r="A47" s="43">
        <v>6520</v>
      </c>
      <c r="B47" s="34" t="s">
        <v>18</v>
      </c>
      <c r="C47" s="57"/>
      <c r="D47" s="67"/>
      <c r="E47" s="59"/>
      <c r="F47" s="59"/>
      <c r="G47" s="59"/>
      <c r="H47" s="82">
        <f t="shared" si="5"/>
        <v>0</v>
      </c>
    </row>
    <row r="48" spans="1:8" ht="15.75" customHeight="1">
      <c r="A48" s="48">
        <v>6515</v>
      </c>
      <c r="B48" s="49" t="s">
        <v>44</v>
      </c>
      <c r="C48" s="57"/>
      <c r="D48" s="67"/>
      <c r="E48" s="70">
        <f aca="true" t="shared" si="6" ref="E48:G49">SUM(E44,E46)</f>
        <v>0</v>
      </c>
      <c r="F48" s="70">
        <f t="shared" si="6"/>
        <v>0</v>
      </c>
      <c r="G48" s="70">
        <f t="shared" si="6"/>
        <v>0</v>
      </c>
      <c r="H48" s="83">
        <f t="shared" si="5"/>
        <v>0</v>
      </c>
    </row>
    <row r="49" spans="1:8" ht="15.75" customHeight="1">
      <c r="A49" s="48">
        <v>6520</v>
      </c>
      <c r="B49" s="49" t="s">
        <v>45</v>
      </c>
      <c r="C49" s="57"/>
      <c r="D49" s="67"/>
      <c r="E49" s="70">
        <f t="shared" si="6"/>
        <v>0</v>
      </c>
      <c r="F49" s="70">
        <f t="shared" si="6"/>
        <v>0</v>
      </c>
      <c r="G49" s="70">
        <f t="shared" si="6"/>
        <v>0</v>
      </c>
      <c r="H49" s="83">
        <f t="shared" si="5"/>
        <v>0</v>
      </c>
    </row>
    <row r="50" spans="1:8" ht="15.75" customHeight="1">
      <c r="A50" s="48">
        <v>6900</v>
      </c>
      <c r="B50" s="49" t="s">
        <v>30</v>
      </c>
      <c r="C50" s="57"/>
      <c r="D50" s="67"/>
      <c r="E50" s="71"/>
      <c r="F50" s="71"/>
      <c r="G50" s="71"/>
      <c r="H50" s="83">
        <f t="shared" si="5"/>
        <v>0</v>
      </c>
    </row>
    <row r="51" spans="1:8" ht="15.75" customHeight="1">
      <c r="A51" s="48">
        <v>6905</v>
      </c>
      <c r="B51" s="49" t="s">
        <v>31</v>
      </c>
      <c r="C51" s="57"/>
      <c r="D51" s="67"/>
      <c r="E51" s="71"/>
      <c r="F51" s="71"/>
      <c r="G51" s="71"/>
      <c r="H51" s="83">
        <f t="shared" si="5"/>
        <v>0</v>
      </c>
    </row>
    <row r="52" spans="1:8" ht="15.75" customHeight="1">
      <c r="A52" s="48">
        <v>6910</v>
      </c>
      <c r="B52" s="49" t="s">
        <v>32</v>
      </c>
      <c r="C52" s="57"/>
      <c r="D52" s="67"/>
      <c r="E52" s="71"/>
      <c r="F52" s="71"/>
      <c r="G52" s="71"/>
      <c r="H52" s="83">
        <f t="shared" si="5"/>
        <v>0</v>
      </c>
    </row>
    <row r="53" spans="1:8" ht="15.75" customHeight="1">
      <c r="A53" s="48">
        <v>6915</v>
      </c>
      <c r="B53" s="49" t="s">
        <v>33</v>
      </c>
      <c r="C53" s="57"/>
      <c r="D53" s="67"/>
      <c r="E53" s="71"/>
      <c r="F53" s="71"/>
      <c r="G53" s="71"/>
      <c r="H53" s="83">
        <f t="shared" si="5"/>
        <v>0</v>
      </c>
    </row>
    <row r="54" spans="1:8" ht="15.75" customHeight="1">
      <c r="A54" s="48">
        <v>6920</v>
      </c>
      <c r="B54" s="49" t="s">
        <v>64</v>
      </c>
      <c r="C54" s="57"/>
      <c r="D54" s="67"/>
      <c r="E54" s="71"/>
      <c r="F54" s="71"/>
      <c r="G54" s="71"/>
      <c r="H54" s="83">
        <f t="shared" si="5"/>
        <v>0</v>
      </c>
    </row>
    <row r="55" spans="1:8" ht="15.75" customHeight="1">
      <c r="A55" s="48">
        <v>7010</v>
      </c>
      <c r="B55" s="49" t="s">
        <v>19</v>
      </c>
      <c r="C55" s="57"/>
      <c r="D55" s="67"/>
      <c r="E55" s="71"/>
      <c r="F55" s="71"/>
      <c r="G55" s="71"/>
      <c r="H55" s="83">
        <f t="shared" si="5"/>
        <v>0</v>
      </c>
    </row>
    <row r="56" spans="1:8" ht="15.75" customHeight="1">
      <c r="A56" s="48">
        <v>7225</v>
      </c>
      <c r="B56" s="49" t="s">
        <v>52</v>
      </c>
      <c r="C56" s="57"/>
      <c r="D56" s="67"/>
      <c r="E56" s="70"/>
      <c r="F56" s="70"/>
      <c r="G56" s="70"/>
      <c r="H56" s="83">
        <f t="shared" si="5"/>
        <v>0</v>
      </c>
    </row>
    <row r="57" spans="1:8" ht="15.75" customHeight="1">
      <c r="A57" s="48"/>
      <c r="B57" s="49" t="s">
        <v>34</v>
      </c>
      <c r="C57" s="57"/>
      <c r="D57" s="62"/>
      <c r="E57" s="70">
        <f>ROUND(SUM(E37:E43,E48:E56),0)</f>
        <v>0</v>
      </c>
      <c r="F57" s="70">
        <f>ROUND(SUM(F37:F43,F48:F56),0)</f>
        <v>0</v>
      </c>
      <c r="G57" s="70">
        <f>ROUND(SUM(G37:G43,G48:G56),0)</f>
        <v>0</v>
      </c>
      <c r="H57" s="83">
        <f t="shared" si="5"/>
        <v>0</v>
      </c>
    </row>
    <row r="58" spans="1:8" ht="15" customHeight="1">
      <c r="A58" s="48"/>
      <c r="B58" s="49"/>
      <c r="C58" s="57"/>
      <c r="D58" s="62"/>
      <c r="E58" s="70"/>
      <c r="F58" s="70"/>
      <c r="G58" s="70"/>
      <c r="H58" s="83"/>
    </row>
    <row r="59" spans="1:8" ht="15.75" customHeight="1">
      <c r="A59" s="48"/>
      <c r="B59" s="49" t="s">
        <v>20</v>
      </c>
      <c r="C59" s="57"/>
      <c r="D59" s="62"/>
      <c r="E59" s="70">
        <f>SUM(E34,E57)</f>
        <v>0</v>
      </c>
      <c r="F59" s="70">
        <f>SUM(F34,F57)</f>
        <v>0</v>
      </c>
      <c r="G59" s="70">
        <f>SUM(G34,G57)</f>
        <v>0</v>
      </c>
      <c r="H59" s="83">
        <f>SUM(E59,F59,G59,,)</f>
        <v>0</v>
      </c>
    </row>
    <row r="60" spans="1:8" ht="15" customHeight="1">
      <c r="A60" s="43"/>
      <c r="B60" s="34" t="s">
        <v>21</v>
      </c>
      <c r="C60" s="57"/>
      <c r="D60" s="62"/>
      <c r="E60" s="73">
        <f>E59-SUM(E40,E49,E56)</f>
        <v>0</v>
      </c>
      <c r="F60" s="73">
        <f>F59-SUM(F40,F49,F56)</f>
        <v>0</v>
      </c>
      <c r="G60" s="73">
        <f>G59-SUM(G40,G49,G56)</f>
        <v>0</v>
      </c>
      <c r="H60" s="82">
        <f>SUM(E60,F60,G60,,)</f>
        <v>0</v>
      </c>
    </row>
    <row r="61" spans="1:8" ht="15.75" customHeight="1">
      <c r="A61" s="48">
        <v>7520</v>
      </c>
      <c r="B61" s="49" t="s">
        <v>38</v>
      </c>
      <c r="C61" s="58"/>
      <c r="D61" s="63">
        <v>0.505</v>
      </c>
      <c r="E61" s="70">
        <f>ROUND(SUM(E60*$D$61),0)</f>
        <v>0</v>
      </c>
      <c r="F61" s="70">
        <f>ROUND(SUM(F60*$D$61),0)</f>
        <v>0</v>
      </c>
      <c r="G61" s="70">
        <f>ROUND(SUM(G60*$D$61),0)</f>
        <v>0</v>
      </c>
      <c r="H61" s="83">
        <f>SUM(E61,F61,G61,,)</f>
        <v>0</v>
      </c>
    </row>
    <row r="62" spans="1:8" ht="15.75" customHeight="1" thickBot="1">
      <c r="A62" s="48"/>
      <c r="B62" s="49" t="s">
        <v>41</v>
      </c>
      <c r="C62" s="58"/>
      <c r="D62" s="63"/>
      <c r="E62" s="75">
        <f>SUM(E59,E61)</f>
        <v>0</v>
      </c>
      <c r="F62" s="75">
        <f>SUM(F59,F61)</f>
        <v>0</v>
      </c>
      <c r="G62" s="75">
        <f>SUM(G59,G61)</f>
        <v>0</v>
      </c>
      <c r="H62" s="86">
        <f>SUM(E62,F62,G62,,)</f>
        <v>0</v>
      </c>
    </row>
  </sheetData>
  <sheetProtection/>
  <mergeCells count="5">
    <mergeCell ref="A7:B7"/>
    <mergeCell ref="A3:B3"/>
    <mergeCell ref="A4:B4"/>
    <mergeCell ref="A5:B5"/>
    <mergeCell ref="A6:B6"/>
  </mergeCells>
  <printOptions horizontalCentered="1"/>
  <pageMargins left="0" right="0" top="0.5" bottom="0.5" header="0.5" footer="0.25"/>
  <pageSetup horizontalDpi="600" verticalDpi="600" orientation="portrait" scale="75" r:id="rId3"/>
  <headerFooter alignWithMargins="0">
    <oddFooter>&amp;LORSP BUDGET FORM (rev. 07/01/2004)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2"/>
  <sheetViews>
    <sheetView zoomScale="75" zoomScaleNormal="75" zoomScaleSheetLayoutView="75" zoomScalePageLayoutView="0" workbookViewId="0" topLeftCell="A19">
      <selection activeCell="D62" sqref="D62"/>
    </sheetView>
  </sheetViews>
  <sheetFormatPr defaultColWidth="9.140625" defaultRowHeight="12.75"/>
  <cols>
    <col min="1" max="1" width="6.28125" style="7" customWidth="1"/>
    <col min="2" max="2" width="28.7109375" style="1" customWidth="1"/>
    <col min="3" max="3" width="21.7109375" style="1" customWidth="1"/>
    <col min="4" max="4" width="9.7109375" style="1" customWidth="1"/>
    <col min="5" max="8" width="13.7109375" style="1" customWidth="1"/>
    <col min="9" max="9" width="16.140625" style="1" bestFit="1" customWidth="1"/>
    <col min="10" max="16384" width="9.140625" style="1" customWidth="1"/>
  </cols>
  <sheetData>
    <row r="1" spans="1:6" ht="15.75">
      <c r="A1" s="10" t="s">
        <v>63</v>
      </c>
      <c r="B1" s="13"/>
      <c r="C1" s="13"/>
      <c r="D1" s="13" t="s">
        <v>62</v>
      </c>
      <c r="E1" s="10"/>
      <c r="F1" s="10"/>
    </row>
    <row r="2" spans="1:6" ht="15.75" customHeight="1">
      <c r="A2" s="10"/>
      <c r="B2" s="17" t="s">
        <v>55</v>
      </c>
      <c r="C2" s="26"/>
      <c r="D2" s="17" t="s">
        <v>61</v>
      </c>
      <c r="E2" s="27"/>
      <c r="F2" s="10"/>
    </row>
    <row r="3" spans="1:4" ht="15" customHeight="1">
      <c r="A3" s="90" t="s">
        <v>54</v>
      </c>
      <c r="B3" s="90"/>
      <c r="C3" s="8"/>
      <c r="D3" s="20"/>
    </row>
    <row r="4" spans="1:4" ht="15" customHeight="1">
      <c r="A4" s="90" t="s">
        <v>56</v>
      </c>
      <c r="B4" s="90"/>
      <c r="C4" s="19">
        <f ca="1">NOW()</f>
        <v>40249.66424074074</v>
      </c>
      <c r="D4" s="21"/>
    </row>
    <row r="5" spans="1:5" ht="15" customHeight="1">
      <c r="A5" s="90" t="s">
        <v>53</v>
      </c>
      <c r="B5" s="90"/>
      <c r="C5" s="15"/>
      <c r="D5" s="22" t="s">
        <v>60</v>
      </c>
      <c r="E5" s="15"/>
    </row>
    <row r="6" spans="1:7" ht="15" customHeight="1">
      <c r="A6" s="90" t="s">
        <v>57</v>
      </c>
      <c r="B6" s="90"/>
      <c r="C6" s="9"/>
      <c r="D6" s="9"/>
      <c r="E6" s="9"/>
      <c r="F6" s="9"/>
      <c r="G6" s="87"/>
    </row>
    <row r="7" spans="1:6" ht="15" customHeight="1">
      <c r="A7" s="90" t="s">
        <v>58</v>
      </c>
      <c r="B7" s="90"/>
      <c r="C7" s="11"/>
      <c r="D7" s="11"/>
      <c r="E7" s="11"/>
      <c r="F7" s="31"/>
    </row>
    <row r="8" spans="1:6" ht="15" customHeight="1">
      <c r="A8" s="6"/>
      <c r="B8" s="4" t="s">
        <v>59</v>
      </c>
      <c r="C8" s="12"/>
      <c r="F8" s="5"/>
    </row>
    <row r="9" spans="1:9" ht="15.75" customHeight="1" thickBot="1">
      <c r="A9" s="28"/>
      <c r="B9" s="18" t="s">
        <v>42</v>
      </c>
      <c r="C9" s="32">
        <v>1.03</v>
      </c>
      <c r="D9" s="23"/>
      <c r="E9" s="23"/>
      <c r="G9" s="23"/>
      <c r="H9" s="23"/>
      <c r="I9" s="23"/>
    </row>
    <row r="10" spans="1:9" ht="15">
      <c r="A10" s="28"/>
      <c r="B10" s="23"/>
      <c r="C10" s="23"/>
      <c r="D10" s="23"/>
      <c r="E10" s="77" t="s">
        <v>25</v>
      </c>
      <c r="F10" s="77" t="s">
        <v>24</v>
      </c>
      <c r="G10" s="77" t="s">
        <v>23</v>
      </c>
      <c r="H10" s="77" t="s">
        <v>50</v>
      </c>
      <c r="I10" s="79" t="s">
        <v>26</v>
      </c>
    </row>
    <row r="11" spans="1:9" ht="15" customHeight="1">
      <c r="A11" s="33"/>
      <c r="B11" s="34" t="s">
        <v>0</v>
      </c>
      <c r="C11" s="35" t="s">
        <v>1</v>
      </c>
      <c r="D11" s="60" t="s">
        <v>22</v>
      </c>
      <c r="E11" s="68" t="s">
        <v>2</v>
      </c>
      <c r="F11" s="68" t="s">
        <v>2</v>
      </c>
      <c r="G11" s="68" t="s">
        <v>2</v>
      </c>
      <c r="H11" s="68" t="s">
        <v>2</v>
      </c>
      <c r="I11" s="80" t="s">
        <v>2</v>
      </c>
    </row>
    <row r="12" spans="1:9" ht="15" customHeight="1">
      <c r="A12" s="37" t="s">
        <v>3</v>
      </c>
      <c r="B12" s="38" t="s">
        <v>37</v>
      </c>
      <c r="C12" s="38"/>
      <c r="D12" s="61"/>
      <c r="E12" s="69"/>
      <c r="F12" s="69"/>
      <c r="G12" s="69"/>
      <c r="H12" s="59"/>
      <c r="I12" s="81"/>
    </row>
    <row r="13" spans="1:9" ht="15" customHeight="1">
      <c r="A13" s="43">
        <v>6000</v>
      </c>
      <c r="B13" s="34" t="s">
        <v>4</v>
      </c>
      <c r="C13" s="57"/>
      <c r="D13" s="62"/>
      <c r="E13" s="59"/>
      <c r="F13" s="59">
        <f aca="true" t="shared" si="0" ref="F13:H17">ROUND(SUM(E13*$C$9),0)</f>
        <v>0</v>
      </c>
      <c r="G13" s="59">
        <f t="shared" si="0"/>
        <v>0</v>
      </c>
      <c r="H13" s="59">
        <f t="shared" si="0"/>
        <v>0</v>
      </c>
      <c r="I13" s="82">
        <f aca="true" t="shared" si="1" ref="I13:I34">SUM(E13,F13,G13,H13)</f>
        <v>0</v>
      </c>
    </row>
    <row r="14" spans="1:9" ht="15" customHeight="1">
      <c r="A14" s="43">
        <v>6000</v>
      </c>
      <c r="B14" s="34" t="s">
        <v>5</v>
      </c>
      <c r="C14" s="57"/>
      <c r="D14" s="62"/>
      <c r="E14" s="59"/>
      <c r="F14" s="59">
        <f t="shared" si="0"/>
        <v>0</v>
      </c>
      <c r="G14" s="59">
        <f t="shared" si="0"/>
        <v>0</v>
      </c>
      <c r="H14" s="59">
        <f t="shared" si="0"/>
        <v>0</v>
      </c>
      <c r="I14" s="82">
        <f t="shared" si="1"/>
        <v>0</v>
      </c>
    </row>
    <row r="15" spans="1:9" ht="15" customHeight="1">
      <c r="A15" s="43">
        <v>6000</v>
      </c>
      <c r="B15" s="34" t="s">
        <v>5</v>
      </c>
      <c r="C15" s="57"/>
      <c r="D15" s="62"/>
      <c r="E15" s="59"/>
      <c r="F15" s="59">
        <f t="shared" si="0"/>
        <v>0</v>
      </c>
      <c r="G15" s="59">
        <f t="shared" si="0"/>
        <v>0</v>
      </c>
      <c r="H15" s="59">
        <f t="shared" si="0"/>
        <v>0</v>
      </c>
      <c r="I15" s="82">
        <f t="shared" si="1"/>
        <v>0</v>
      </c>
    </row>
    <row r="16" spans="1:9" s="3" customFormat="1" ht="15" customHeight="1">
      <c r="A16" s="43">
        <v>6000</v>
      </c>
      <c r="B16" s="34" t="s">
        <v>39</v>
      </c>
      <c r="C16" s="57"/>
      <c r="D16" s="62"/>
      <c r="E16" s="59"/>
      <c r="F16" s="59">
        <f t="shared" si="0"/>
        <v>0</v>
      </c>
      <c r="G16" s="59">
        <f t="shared" si="0"/>
        <v>0</v>
      </c>
      <c r="H16" s="59">
        <f t="shared" si="0"/>
        <v>0</v>
      </c>
      <c r="I16" s="82">
        <f t="shared" si="1"/>
        <v>0</v>
      </c>
    </row>
    <row r="17" spans="1:9" ht="15" customHeight="1">
      <c r="A17" s="43">
        <v>6000</v>
      </c>
      <c r="B17" s="34" t="s">
        <v>39</v>
      </c>
      <c r="C17" s="57"/>
      <c r="D17" s="62"/>
      <c r="E17" s="59"/>
      <c r="F17" s="59">
        <f t="shared" si="0"/>
        <v>0</v>
      </c>
      <c r="G17" s="59">
        <f t="shared" si="0"/>
        <v>0</v>
      </c>
      <c r="H17" s="59">
        <f t="shared" si="0"/>
        <v>0</v>
      </c>
      <c r="I17" s="82">
        <f t="shared" si="1"/>
        <v>0</v>
      </c>
    </row>
    <row r="18" spans="1:9" ht="15.75" customHeight="1">
      <c r="A18" s="48">
        <v>6000</v>
      </c>
      <c r="B18" s="49" t="s">
        <v>43</v>
      </c>
      <c r="C18" s="57"/>
      <c r="D18" s="62"/>
      <c r="E18" s="70">
        <f>ROUND(SUM(E12:E17),0)</f>
        <v>0</v>
      </c>
      <c r="F18" s="70">
        <f>ROUND(SUM(F12:F17),0)</f>
        <v>0</v>
      </c>
      <c r="G18" s="70">
        <f>ROUND(SUM(G12:G17),0)</f>
        <v>0</v>
      </c>
      <c r="H18" s="70">
        <f>ROUND(SUM(H12:H17),0)</f>
        <v>0</v>
      </c>
      <c r="I18" s="83">
        <f t="shared" si="1"/>
        <v>0</v>
      </c>
    </row>
    <row r="19" spans="1:9" ht="15" customHeight="1">
      <c r="A19" s="43">
        <v>6005</v>
      </c>
      <c r="B19" s="34" t="s">
        <v>6</v>
      </c>
      <c r="C19" s="57"/>
      <c r="D19" s="62"/>
      <c r="E19" s="59"/>
      <c r="F19" s="59">
        <f aca="true" t="shared" si="2" ref="F19:H21">ROUND(SUM(E19*$C$9),0)</f>
        <v>0</v>
      </c>
      <c r="G19" s="59">
        <f t="shared" si="2"/>
        <v>0</v>
      </c>
      <c r="H19" s="59">
        <f t="shared" si="2"/>
        <v>0</v>
      </c>
      <c r="I19" s="82">
        <f t="shared" si="1"/>
        <v>0</v>
      </c>
    </row>
    <row r="20" spans="1:9" ht="15" customHeight="1">
      <c r="A20" s="43">
        <v>6005</v>
      </c>
      <c r="B20" s="34" t="s">
        <v>7</v>
      </c>
      <c r="C20" s="57"/>
      <c r="D20" s="62"/>
      <c r="E20" s="59"/>
      <c r="F20" s="59">
        <f t="shared" si="2"/>
        <v>0</v>
      </c>
      <c r="G20" s="59">
        <f t="shared" si="2"/>
        <v>0</v>
      </c>
      <c r="H20" s="59">
        <f t="shared" si="2"/>
        <v>0</v>
      </c>
      <c r="I20" s="82">
        <f t="shared" si="1"/>
        <v>0</v>
      </c>
    </row>
    <row r="21" spans="1:9" ht="15" customHeight="1">
      <c r="A21" s="43">
        <v>6005</v>
      </c>
      <c r="B21" s="34" t="s">
        <v>7</v>
      </c>
      <c r="C21" s="57"/>
      <c r="D21" s="62"/>
      <c r="E21" s="59"/>
      <c r="F21" s="59">
        <f t="shared" si="2"/>
        <v>0</v>
      </c>
      <c r="G21" s="59">
        <f t="shared" si="2"/>
        <v>0</v>
      </c>
      <c r="H21" s="59">
        <f t="shared" si="2"/>
        <v>0</v>
      </c>
      <c r="I21" s="82">
        <f t="shared" si="1"/>
        <v>0</v>
      </c>
    </row>
    <row r="22" spans="1:9" ht="15.75" customHeight="1">
      <c r="A22" s="48">
        <v>6005</v>
      </c>
      <c r="B22" s="49" t="s">
        <v>40</v>
      </c>
      <c r="C22" s="57"/>
      <c r="D22" s="62"/>
      <c r="E22" s="70">
        <f>ROUND(SUM(E19:E21),0)</f>
        <v>0</v>
      </c>
      <c r="F22" s="70">
        <f>ROUND(SUM(F19:F21),0)</f>
        <v>0</v>
      </c>
      <c r="G22" s="70">
        <f>ROUND(SUM(G19:G21),0)</f>
        <v>0</v>
      </c>
      <c r="H22" s="70">
        <f>ROUND(SUM(H19:H21),0)</f>
        <v>0</v>
      </c>
      <c r="I22" s="83">
        <f t="shared" si="1"/>
        <v>0</v>
      </c>
    </row>
    <row r="23" spans="1:9" s="3" customFormat="1" ht="15.75" customHeight="1">
      <c r="A23" s="48">
        <v>6020</v>
      </c>
      <c r="B23" s="49" t="s">
        <v>29</v>
      </c>
      <c r="C23" s="57"/>
      <c r="D23" s="62"/>
      <c r="E23" s="71"/>
      <c r="F23" s="71">
        <f aca="true" t="shared" si="3" ref="F23:F28">ROUND(SUM(E23*$C$9),0)</f>
        <v>0</v>
      </c>
      <c r="G23" s="71">
        <f aca="true" t="shared" si="4" ref="G23:G28">ROUND(SUM(F23*$C$9),0)</f>
        <v>0</v>
      </c>
      <c r="H23" s="71">
        <f aca="true" t="shared" si="5" ref="H23:H28">ROUND(SUM(G23*$C$9),0)</f>
        <v>0</v>
      </c>
      <c r="I23" s="83">
        <f t="shared" si="1"/>
        <v>0</v>
      </c>
    </row>
    <row r="24" spans="1:9" s="3" customFormat="1" ht="15.75" customHeight="1">
      <c r="A24" s="48">
        <v>6035</v>
      </c>
      <c r="B24" s="49" t="s">
        <v>8</v>
      </c>
      <c r="C24" s="57"/>
      <c r="D24" s="62"/>
      <c r="E24" s="71"/>
      <c r="F24" s="71">
        <f t="shared" si="3"/>
        <v>0</v>
      </c>
      <c r="G24" s="71">
        <f t="shared" si="4"/>
        <v>0</v>
      </c>
      <c r="H24" s="71">
        <f t="shared" si="5"/>
        <v>0</v>
      </c>
      <c r="I24" s="83">
        <f t="shared" si="1"/>
        <v>0</v>
      </c>
    </row>
    <row r="25" spans="1:9" s="3" customFormat="1" ht="15.75" customHeight="1">
      <c r="A25" s="48">
        <v>6050</v>
      </c>
      <c r="B25" s="49" t="s">
        <v>9</v>
      </c>
      <c r="C25" s="57"/>
      <c r="D25" s="62"/>
      <c r="E25" s="71"/>
      <c r="F25" s="71">
        <f t="shared" si="3"/>
        <v>0</v>
      </c>
      <c r="G25" s="71">
        <f t="shared" si="4"/>
        <v>0</v>
      </c>
      <c r="H25" s="71">
        <f t="shared" si="5"/>
        <v>0</v>
      </c>
      <c r="I25" s="83">
        <f t="shared" si="1"/>
        <v>0</v>
      </c>
    </row>
    <row r="26" spans="1:9" ht="15" customHeight="1">
      <c r="A26" s="43">
        <v>6025</v>
      </c>
      <c r="B26" s="34" t="s">
        <v>28</v>
      </c>
      <c r="C26" s="57"/>
      <c r="D26" s="62"/>
      <c r="E26" s="59"/>
      <c r="F26" s="59">
        <f t="shared" si="3"/>
        <v>0</v>
      </c>
      <c r="G26" s="59">
        <f t="shared" si="4"/>
        <v>0</v>
      </c>
      <c r="H26" s="59">
        <f t="shared" si="5"/>
        <v>0</v>
      </c>
      <c r="I26" s="82">
        <f t="shared" si="1"/>
        <v>0</v>
      </c>
    </row>
    <row r="27" spans="1:9" ht="15" customHeight="1">
      <c r="A27" s="43">
        <v>6025</v>
      </c>
      <c r="B27" s="34" t="s">
        <v>28</v>
      </c>
      <c r="C27" s="57"/>
      <c r="D27" s="62"/>
      <c r="E27" s="59"/>
      <c r="F27" s="59">
        <f t="shared" si="3"/>
        <v>0</v>
      </c>
      <c r="G27" s="59">
        <f t="shared" si="4"/>
        <v>0</v>
      </c>
      <c r="H27" s="59">
        <f t="shared" si="5"/>
        <v>0</v>
      </c>
      <c r="I27" s="82">
        <f t="shared" si="1"/>
        <v>0</v>
      </c>
    </row>
    <row r="28" spans="1:9" ht="15" customHeight="1">
      <c r="A28" s="43">
        <v>6025</v>
      </c>
      <c r="B28" s="34" t="s">
        <v>28</v>
      </c>
      <c r="C28" s="57"/>
      <c r="D28" s="62"/>
      <c r="E28" s="59"/>
      <c r="F28" s="59">
        <f t="shared" si="3"/>
        <v>0</v>
      </c>
      <c r="G28" s="59">
        <f t="shared" si="4"/>
        <v>0</v>
      </c>
      <c r="H28" s="59">
        <f t="shared" si="5"/>
        <v>0</v>
      </c>
      <c r="I28" s="82">
        <f t="shared" si="1"/>
        <v>0</v>
      </c>
    </row>
    <row r="29" spans="1:9" ht="15.75" customHeight="1">
      <c r="A29" s="48">
        <v>6025</v>
      </c>
      <c r="B29" s="49" t="s">
        <v>49</v>
      </c>
      <c r="C29" s="57"/>
      <c r="D29" s="62"/>
      <c r="E29" s="72">
        <f>SUM(E26:E28)</f>
        <v>0</v>
      </c>
      <c r="F29" s="72">
        <f>SUM(F26:F28)</f>
        <v>0</v>
      </c>
      <c r="G29" s="72">
        <f>SUM(G26:G28)</f>
        <v>0</v>
      </c>
      <c r="H29" s="72">
        <f>SUM(H26:H28)</f>
        <v>0</v>
      </c>
      <c r="I29" s="84">
        <f t="shared" si="1"/>
        <v>0</v>
      </c>
    </row>
    <row r="30" spans="1:9" ht="15" customHeight="1">
      <c r="A30" s="43">
        <v>6195</v>
      </c>
      <c r="B30" s="34" t="s">
        <v>46</v>
      </c>
      <c r="C30" s="57"/>
      <c r="D30" s="63">
        <v>0.285</v>
      </c>
      <c r="E30" s="73">
        <f>ROUND($D$30*SUM(E18,E23),0)</f>
        <v>0</v>
      </c>
      <c r="F30" s="73">
        <f>ROUND($D$30*SUM(F18,F23),0)</f>
        <v>0</v>
      </c>
      <c r="G30" s="73">
        <f>ROUND($D$30*SUM(G18,G23),0)</f>
        <v>0</v>
      </c>
      <c r="H30" s="73">
        <f>ROUND($D$30*SUM(H18,H23),0)</f>
        <v>0</v>
      </c>
      <c r="I30" s="82">
        <f t="shared" si="1"/>
        <v>0</v>
      </c>
    </row>
    <row r="31" spans="1:9" ht="15" customHeight="1">
      <c r="A31" s="43">
        <v>6195</v>
      </c>
      <c r="B31" s="34" t="s">
        <v>47</v>
      </c>
      <c r="C31" s="57"/>
      <c r="D31" s="63">
        <v>0.16</v>
      </c>
      <c r="E31" s="73">
        <f>ROUND($D$31*E22,0)</f>
        <v>0</v>
      </c>
      <c r="F31" s="73">
        <f>ROUND($D$31*F22,0)</f>
        <v>0</v>
      </c>
      <c r="G31" s="73">
        <f>ROUND($D$31*G22,0)</f>
        <v>0</v>
      </c>
      <c r="H31" s="73">
        <f>ROUND($D$31*H22,0)</f>
        <v>0</v>
      </c>
      <c r="I31" s="82">
        <f t="shared" si="1"/>
        <v>0</v>
      </c>
    </row>
    <row r="32" spans="1:9" ht="15" customHeight="1">
      <c r="A32" s="43">
        <v>6195</v>
      </c>
      <c r="B32" s="34" t="s">
        <v>48</v>
      </c>
      <c r="C32" s="57"/>
      <c r="D32" s="63">
        <v>0.08</v>
      </c>
      <c r="E32" s="73">
        <f>ROUND($D$32*E24,0)</f>
        <v>0</v>
      </c>
      <c r="F32" s="73">
        <f>ROUND($D$32*F24,0)</f>
        <v>0</v>
      </c>
      <c r="G32" s="73">
        <f>ROUND($D$32*G24,0)</f>
        <v>0</v>
      </c>
      <c r="H32" s="73">
        <f>ROUND($D$32*H24,0)</f>
        <v>0</v>
      </c>
      <c r="I32" s="82">
        <f t="shared" si="1"/>
        <v>0</v>
      </c>
    </row>
    <row r="33" spans="1:9" s="3" customFormat="1" ht="15.75" customHeight="1">
      <c r="A33" s="48">
        <v>6195</v>
      </c>
      <c r="B33" s="49" t="s">
        <v>10</v>
      </c>
      <c r="C33" s="58"/>
      <c r="D33" s="63"/>
      <c r="E33" s="70">
        <f>ROUND(SUM(E30:E32),0)</f>
        <v>0</v>
      </c>
      <c r="F33" s="70">
        <f>ROUND(SUM(F30:F32),0)</f>
        <v>0</v>
      </c>
      <c r="G33" s="70">
        <f>ROUND(SUM(G30:G32),0)</f>
        <v>0</v>
      </c>
      <c r="H33" s="70">
        <f>ROUND(SUM(H30:H32),0)</f>
        <v>0</v>
      </c>
      <c r="I33" s="83">
        <f t="shared" si="1"/>
        <v>0</v>
      </c>
    </row>
    <row r="34" spans="1:9" s="3" customFormat="1" ht="15.75" customHeight="1">
      <c r="A34" s="55"/>
      <c r="B34" s="56" t="s">
        <v>35</v>
      </c>
      <c r="C34" s="56"/>
      <c r="D34" s="64"/>
      <c r="E34" s="72">
        <f>SUM(E18,E22:E28,E33)</f>
        <v>0</v>
      </c>
      <c r="F34" s="72">
        <f>SUM(F18,F22:F28,F33)</f>
        <v>0</v>
      </c>
      <c r="G34" s="72">
        <f>SUM(G18,G22:G28,G33)</f>
        <v>0</v>
      </c>
      <c r="H34" s="72">
        <f>SUM(H18,H22:H28,H33)</f>
        <v>0</v>
      </c>
      <c r="I34" s="84">
        <f t="shared" si="1"/>
        <v>0</v>
      </c>
    </row>
    <row r="35" spans="1:9" s="3" customFormat="1" ht="15" customHeight="1">
      <c r="A35" s="55"/>
      <c r="B35" s="56"/>
      <c r="C35" s="56"/>
      <c r="D35" s="64"/>
      <c r="E35" s="72"/>
      <c r="F35" s="72"/>
      <c r="G35" s="72"/>
      <c r="H35" s="72"/>
      <c r="I35" s="84"/>
    </row>
    <row r="36" spans="1:9" ht="15" customHeight="1">
      <c r="A36" s="37" t="s">
        <v>11</v>
      </c>
      <c r="B36" s="38" t="s">
        <v>36</v>
      </c>
      <c r="C36" s="38"/>
      <c r="D36" s="65"/>
      <c r="E36" s="74"/>
      <c r="F36" s="74"/>
      <c r="G36" s="74"/>
      <c r="H36" s="74"/>
      <c r="I36" s="85"/>
    </row>
    <row r="37" spans="1:9" ht="15.75" customHeight="1">
      <c r="A37" s="48">
        <v>6200</v>
      </c>
      <c r="B37" s="49" t="s">
        <v>12</v>
      </c>
      <c r="C37" s="57"/>
      <c r="D37" s="66"/>
      <c r="E37" s="71"/>
      <c r="F37" s="71"/>
      <c r="G37" s="71"/>
      <c r="H37" s="71"/>
      <c r="I37" s="83">
        <f aca="true" t="shared" si="6" ref="I37:I57">SUM(E37,F37,G37,H37)</f>
        <v>0</v>
      </c>
    </row>
    <row r="38" spans="1:9" ht="15.75" customHeight="1">
      <c r="A38" s="48">
        <v>6235</v>
      </c>
      <c r="B38" s="49" t="s">
        <v>13</v>
      </c>
      <c r="C38" s="57"/>
      <c r="D38" s="66"/>
      <c r="E38" s="71"/>
      <c r="F38" s="71"/>
      <c r="G38" s="71"/>
      <c r="H38" s="71"/>
      <c r="I38" s="83">
        <f t="shared" si="6"/>
        <v>0</v>
      </c>
    </row>
    <row r="39" spans="1:9" ht="15.75" customHeight="1">
      <c r="A39" s="48">
        <v>6246</v>
      </c>
      <c r="B39" s="49" t="s">
        <v>66</v>
      </c>
      <c r="C39" s="57"/>
      <c r="D39" s="66"/>
      <c r="E39" s="71"/>
      <c r="F39" s="71"/>
      <c r="G39" s="71"/>
      <c r="H39" s="71"/>
      <c r="I39" s="83">
        <f t="shared" si="6"/>
        <v>0</v>
      </c>
    </row>
    <row r="40" spans="1:9" ht="15.75" customHeight="1">
      <c r="A40" s="48">
        <v>6247</v>
      </c>
      <c r="B40" s="49" t="s">
        <v>67</v>
      </c>
      <c r="C40" s="57"/>
      <c r="D40" s="66"/>
      <c r="E40" s="71"/>
      <c r="F40" s="71"/>
      <c r="G40" s="71"/>
      <c r="H40" s="71"/>
      <c r="I40" s="83">
        <f t="shared" si="6"/>
        <v>0</v>
      </c>
    </row>
    <row r="41" spans="1:9" ht="15.75" customHeight="1">
      <c r="A41" s="48">
        <v>6260</v>
      </c>
      <c r="B41" s="49" t="s">
        <v>68</v>
      </c>
      <c r="C41" s="57"/>
      <c r="D41" s="66"/>
      <c r="E41" s="71"/>
      <c r="F41" s="71"/>
      <c r="G41" s="71"/>
      <c r="H41" s="71"/>
      <c r="I41" s="83">
        <f t="shared" si="6"/>
        <v>0</v>
      </c>
    </row>
    <row r="42" spans="1:9" ht="15.75" customHeight="1">
      <c r="A42" s="48">
        <v>6265</v>
      </c>
      <c r="B42" s="49" t="s">
        <v>14</v>
      </c>
      <c r="C42" s="57"/>
      <c r="D42" s="66"/>
      <c r="E42" s="71"/>
      <c r="F42" s="71"/>
      <c r="G42" s="71"/>
      <c r="H42" s="71"/>
      <c r="I42" s="83">
        <f t="shared" si="6"/>
        <v>0</v>
      </c>
    </row>
    <row r="43" spans="1:9" ht="15.75" customHeight="1">
      <c r="A43" s="48">
        <v>6505</v>
      </c>
      <c r="B43" s="49" t="s">
        <v>27</v>
      </c>
      <c r="C43" s="57"/>
      <c r="D43" s="66"/>
      <c r="E43" s="71"/>
      <c r="F43" s="71"/>
      <c r="G43" s="71"/>
      <c r="H43" s="71"/>
      <c r="I43" s="83">
        <f t="shared" si="6"/>
        <v>0</v>
      </c>
    </row>
    <row r="44" spans="1:9" ht="15" customHeight="1">
      <c r="A44" s="43">
        <v>6515</v>
      </c>
      <c r="B44" s="34" t="s">
        <v>15</v>
      </c>
      <c r="C44" s="57"/>
      <c r="D44" s="67"/>
      <c r="E44" s="59"/>
      <c r="F44" s="59"/>
      <c r="G44" s="59"/>
      <c r="H44" s="59"/>
      <c r="I44" s="82">
        <f t="shared" si="6"/>
        <v>0</v>
      </c>
    </row>
    <row r="45" spans="1:9" ht="15" customHeight="1">
      <c r="A45" s="43">
        <v>6520</v>
      </c>
      <c r="B45" s="34" t="s">
        <v>16</v>
      </c>
      <c r="C45" s="57"/>
      <c r="D45" s="67"/>
      <c r="E45" s="59"/>
      <c r="F45" s="59"/>
      <c r="G45" s="59"/>
      <c r="H45" s="59"/>
      <c r="I45" s="82">
        <f t="shared" si="6"/>
        <v>0</v>
      </c>
    </row>
    <row r="46" spans="1:9" ht="15" customHeight="1">
      <c r="A46" s="43">
        <v>6515</v>
      </c>
      <c r="B46" s="34" t="s">
        <v>17</v>
      </c>
      <c r="C46" s="57"/>
      <c r="D46" s="67"/>
      <c r="E46" s="59"/>
      <c r="F46" s="59"/>
      <c r="G46" s="59"/>
      <c r="H46" s="59"/>
      <c r="I46" s="82">
        <f t="shared" si="6"/>
        <v>0</v>
      </c>
    </row>
    <row r="47" spans="1:9" ht="15" customHeight="1">
      <c r="A47" s="43">
        <v>6520</v>
      </c>
      <c r="B47" s="34" t="s">
        <v>18</v>
      </c>
      <c r="C47" s="57"/>
      <c r="D47" s="67"/>
      <c r="E47" s="59"/>
      <c r="F47" s="59"/>
      <c r="G47" s="59"/>
      <c r="H47" s="59"/>
      <c r="I47" s="82">
        <f t="shared" si="6"/>
        <v>0</v>
      </c>
    </row>
    <row r="48" spans="1:9" ht="15.75" customHeight="1">
      <c r="A48" s="48">
        <v>6515</v>
      </c>
      <c r="B48" s="49" t="s">
        <v>44</v>
      </c>
      <c r="C48" s="57"/>
      <c r="D48" s="66"/>
      <c r="E48" s="70">
        <f aca="true" t="shared" si="7" ref="E48:H49">SUM(E44,E46)</f>
        <v>0</v>
      </c>
      <c r="F48" s="70">
        <f t="shared" si="7"/>
        <v>0</v>
      </c>
      <c r="G48" s="70">
        <f t="shared" si="7"/>
        <v>0</v>
      </c>
      <c r="H48" s="70">
        <f t="shared" si="7"/>
        <v>0</v>
      </c>
      <c r="I48" s="83">
        <f t="shared" si="6"/>
        <v>0</v>
      </c>
    </row>
    <row r="49" spans="1:9" ht="15.75" customHeight="1">
      <c r="A49" s="48">
        <v>6520</v>
      </c>
      <c r="B49" s="49" t="s">
        <v>45</v>
      </c>
      <c r="C49" s="57"/>
      <c r="D49" s="66"/>
      <c r="E49" s="70">
        <f t="shared" si="7"/>
        <v>0</v>
      </c>
      <c r="F49" s="70">
        <f t="shared" si="7"/>
        <v>0</v>
      </c>
      <c r="G49" s="70">
        <f t="shared" si="7"/>
        <v>0</v>
      </c>
      <c r="H49" s="70">
        <f t="shared" si="7"/>
        <v>0</v>
      </c>
      <c r="I49" s="83">
        <f t="shared" si="6"/>
        <v>0</v>
      </c>
    </row>
    <row r="50" spans="1:9" ht="15.75" customHeight="1">
      <c r="A50" s="48">
        <v>6900</v>
      </c>
      <c r="B50" s="49" t="s">
        <v>30</v>
      </c>
      <c r="C50" s="57"/>
      <c r="D50" s="66"/>
      <c r="E50" s="71"/>
      <c r="F50" s="71"/>
      <c r="G50" s="71"/>
      <c r="H50" s="71"/>
      <c r="I50" s="83">
        <f t="shared" si="6"/>
        <v>0</v>
      </c>
    </row>
    <row r="51" spans="1:9" ht="15.75" customHeight="1">
      <c r="A51" s="48">
        <v>6905</v>
      </c>
      <c r="B51" s="49" t="s">
        <v>31</v>
      </c>
      <c r="C51" s="57"/>
      <c r="D51" s="66"/>
      <c r="E51" s="71"/>
      <c r="F51" s="71"/>
      <c r="G51" s="71"/>
      <c r="H51" s="71"/>
      <c r="I51" s="83">
        <f t="shared" si="6"/>
        <v>0</v>
      </c>
    </row>
    <row r="52" spans="1:9" ht="15.75" customHeight="1">
      <c r="A52" s="48">
        <v>6910</v>
      </c>
      <c r="B52" s="49" t="s">
        <v>32</v>
      </c>
      <c r="C52" s="57"/>
      <c r="D52" s="66"/>
      <c r="E52" s="71"/>
      <c r="F52" s="71"/>
      <c r="G52" s="71"/>
      <c r="H52" s="71"/>
      <c r="I52" s="83">
        <f t="shared" si="6"/>
        <v>0</v>
      </c>
    </row>
    <row r="53" spans="1:9" ht="15.75" customHeight="1">
      <c r="A53" s="48">
        <v>6915</v>
      </c>
      <c r="B53" s="49" t="s">
        <v>33</v>
      </c>
      <c r="C53" s="57"/>
      <c r="D53" s="66"/>
      <c r="E53" s="71"/>
      <c r="F53" s="71"/>
      <c r="G53" s="71"/>
      <c r="H53" s="71"/>
      <c r="I53" s="83">
        <f t="shared" si="6"/>
        <v>0</v>
      </c>
    </row>
    <row r="54" spans="1:9" ht="15.75" customHeight="1">
      <c r="A54" s="48">
        <v>6920</v>
      </c>
      <c r="B54" s="49" t="s">
        <v>64</v>
      </c>
      <c r="C54" s="57"/>
      <c r="D54" s="66"/>
      <c r="E54" s="71"/>
      <c r="F54" s="71"/>
      <c r="G54" s="71"/>
      <c r="H54" s="71"/>
      <c r="I54" s="83">
        <f t="shared" si="6"/>
        <v>0</v>
      </c>
    </row>
    <row r="55" spans="1:9" ht="15.75" customHeight="1">
      <c r="A55" s="48">
        <v>7010</v>
      </c>
      <c r="B55" s="49" t="s">
        <v>19</v>
      </c>
      <c r="C55" s="57"/>
      <c r="D55" s="66"/>
      <c r="E55" s="71"/>
      <c r="F55" s="71"/>
      <c r="G55" s="71"/>
      <c r="H55" s="71"/>
      <c r="I55" s="83">
        <f t="shared" si="6"/>
        <v>0</v>
      </c>
    </row>
    <row r="56" spans="1:9" ht="15.75" customHeight="1">
      <c r="A56" s="48">
        <v>7225</v>
      </c>
      <c r="B56" s="49" t="s">
        <v>52</v>
      </c>
      <c r="C56" s="57"/>
      <c r="D56" s="66"/>
      <c r="E56" s="70"/>
      <c r="F56" s="70"/>
      <c r="G56" s="70"/>
      <c r="H56" s="70"/>
      <c r="I56" s="83">
        <f t="shared" si="6"/>
        <v>0</v>
      </c>
    </row>
    <row r="57" spans="1:9" s="3" customFormat="1" ht="15.75" customHeight="1">
      <c r="A57" s="48"/>
      <c r="B57" s="49" t="s">
        <v>34</v>
      </c>
      <c r="C57" s="57"/>
      <c r="D57" s="63"/>
      <c r="E57" s="70">
        <f>ROUND(SUM(E37:E43,E48:E56),0)</f>
        <v>0</v>
      </c>
      <c r="F57" s="70">
        <f>ROUND(SUM(F37:F43,F48:F56),0)</f>
        <v>0</v>
      </c>
      <c r="G57" s="70">
        <f>ROUND(SUM(G37:G43,G48:G56),0)</f>
        <v>0</v>
      </c>
      <c r="H57" s="70">
        <f>ROUND(SUM(H37:H43,H48:H56),0)</f>
        <v>0</v>
      </c>
      <c r="I57" s="83">
        <f t="shared" si="6"/>
        <v>0</v>
      </c>
    </row>
    <row r="58" spans="1:9" s="3" customFormat="1" ht="15" customHeight="1">
      <c r="A58" s="48"/>
      <c r="B58" s="49"/>
      <c r="C58" s="57"/>
      <c r="D58" s="63"/>
      <c r="E58" s="70"/>
      <c r="F58" s="70"/>
      <c r="G58" s="70"/>
      <c r="H58" s="70"/>
      <c r="I58" s="83"/>
    </row>
    <row r="59" spans="1:9" ht="15.75" customHeight="1">
      <c r="A59" s="48"/>
      <c r="B59" s="49" t="s">
        <v>20</v>
      </c>
      <c r="C59" s="58"/>
      <c r="D59" s="63"/>
      <c r="E59" s="70">
        <f>SUM(E34,E57)</f>
        <v>0</v>
      </c>
      <c r="F59" s="70">
        <f>SUM(F34,F57)</f>
        <v>0</v>
      </c>
      <c r="G59" s="70">
        <f>SUM(G34,G57)</f>
        <v>0</v>
      </c>
      <c r="H59" s="70">
        <f>SUM(H34,H57)</f>
        <v>0</v>
      </c>
      <c r="I59" s="83">
        <f>SUM(E59,F59,G59,H59)</f>
        <v>0</v>
      </c>
    </row>
    <row r="60" spans="1:9" ht="15" customHeight="1">
      <c r="A60" s="43"/>
      <c r="B60" s="34" t="s">
        <v>21</v>
      </c>
      <c r="C60" s="57"/>
      <c r="D60" s="62"/>
      <c r="E60" s="73">
        <f>E59-SUM(E40,E49,E56)</f>
        <v>0</v>
      </c>
      <c r="F60" s="73">
        <f>F59-SUM(F40,F49,F56)</f>
        <v>0</v>
      </c>
      <c r="G60" s="73">
        <f>G59-SUM(G40,G49,G56)</f>
        <v>0</v>
      </c>
      <c r="H60" s="73">
        <f>H59-SUM(H40,H49,H56)</f>
        <v>0</v>
      </c>
      <c r="I60" s="82">
        <f>SUM(E60,F60,G60,H60)</f>
        <v>0</v>
      </c>
    </row>
    <row r="61" spans="1:9" ht="15.75" customHeight="1">
      <c r="A61" s="48">
        <v>7520</v>
      </c>
      <c r="B61" s="49" t="s">
        <v>38</v>
      </c>
      <c r="C61" s="58"/>
      <c r="D61" s="63">
        <v>0.505</v>
      </c>
      <c r="E61" s="70">
        <f>ROUND(SUM(E60*$D$61),0)</f>
        <v>0</v>
      </c>
      <c r="F61" s="70">
        <f>ROUND(SUM(F60*$D$61),0)</f>
        <v>0</v>
      </c>
      <c r="G61" s="70">
        <f>ROUND(SUM(G60*$D$61),0)</f>
        <v>0</v>
      </c>
      <c r="H61" s="70">
        <f>ROUND(SUM(H60*$D$61),0)</f>
        <v>0</v>
      </c>
      <c r="I61" s="83">
        <f>SUM(E61,F61,G61,H61)</f>
        <v>0</v>
      </c>
    </row>
    <row r="62" spans="1:9" ht="15.75" customHeight="1" thickBot="1">
      <c r="A62" s="48"/>
      <c r="B62" s="49" t="s">
        <v>41</v>
      </c>
      <c r="C62" s="58"/>
      <c r="D62" s="63"/>
      <c r="E62" s="75">
        <f>SUM(E59,E61)</f>
        <v>0</v>
      </c>
      <c r="F62" s="75">
        <f>SUM(F59,F61)</f>
        <v>0</v>
      </c>
      <c r="G62" s="75">
        <f>SUM(G59,G61)</f>
        <v>0</v>
      </c>
      <c r="H62" s="75">
        <f>SUM(H59,H61)</f>
        <v>0</v>
      </c>
      <c r="I62" s="86">
        <f>SUM(E62,F62,G62,H62)</f>
        <v>0</v>
      </c>
    </row>
  </sheetData>
  <sheetProtection selectLockedCells="1"/>
  <mergeCells count="5">
    <mergeCell ref="A7:B7"/>
    <mergeCell ref="A3:B3"/>
    <mergeCell ref="A4:B4"/>
    <mergeCell ref="A5:B5"/>
    <mergeCell ref="A6:B6"/>
  </mergeCells>
  <printOptions horizontalCentered="1"/>
  <pageMargins left="0" right="0" top="0.5" bottom="0.5" header="0.5" footer="0"/>
  <pageSetup horizontalDpi="600" verticalDpi="600" orientation="portrait" scale="75" r:id="rId3"/>
  <headerFooter alignWithMargins="0">
    <oddFooter>&amp;LORSP BUDGET FORM (rev. 07/01/2004)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2"/>
  <sheetViews>
    <sheetView zoomScale="75" zoomScaleNormal="75" zoomScaleSheetLayoutView="75" zoomScalePageLayoutView="0" workbookViewId="0" topLeftCell="A19">
      <selection activeCell="D62" sqref="D62"/>
    </sheetView>
  </sheetViews>
  <sheetFormatPr defaultColWidth="9.140625" defaultRowHeight="12.75"/>
  <cols>
    <col min="1" max="1" width="6.28125" style="7" customWidth="1"/>
    <col min="2" max="2" width="28.7109375" style="1" customWidth="1"/>
    <col min="3" max="3" width="21.7109375" style="1" customWidth="1"/>
    <col min="4" max="4" width="8.421875" style="1" customWidth="1"/>
    <col min="5" max="9" width="13.7109375" style="1" customWidth="1"/>
    <col min="10" max="10" width="16.140625" style="1" bestFit="1" customWidth="1"/>
    <col min="11" max="16384" width="9.140625" style="1" customWidth="1"/>
  </cols>
  <sheetData>
    <row r="1" spans="1:6" ht="15.75">
      <c r="A1" s="10" t="s">
        <v>63</v>
      </c>
      <c r="B1" s="13"/>
      <c r="C1" s="13"/>
      <c r="D1" s="13" t="s">
        <v>62</v>
      </c>
      <c r="E1" s="10"/>
      <c r="F1" s="10"/>
    </row>
    <row r="2" spans="1:6" ht="15.75" customHeight="1">
      <c r="A2" s="10"/>
      <c r="B2" s="17" t="s">
        <v>55</v>
      </c>
      <c r="C2" s="26"/>
      <c r="D2" s="17" t="s">
        <v>61</v>
      </c>
      <c r="E2" s="27"/>
      <c r="F2" s="10"/>
    </row>
    <row r="3" spans="1:4" ht="15" customHeight="1">
      <c r="A3" s="90" t="s">
        <v>54</v>
      </c>
      <c r="B3" s="90"/>
      <c r="C3" s="8"/>
      <c r="D3" s="20"/>
    </row>
    <row r="4" spans="1:4" ht="15" customHeight="1">
      <c r="A4" s="90" t="s">
        <v>56</v>
      </c>
      <c r="B4" s="90"/>
      <c r="C4" s="19">
        <f ca="1">NOW()</f>
        <v>40249.66424074074</v>
      </c>
      <c r="D4" s="21"/>
    </row>
    <row r="5" spans="1:5" ht="15" customHeight="1">
      <c r="A5" s="90" t="s">
        <v>53</v>
      </c>
      <c r="B5" s="90"/>
      <c r="C5" s="15"/>
      <c r="D5" s="22" t="s">
        <v>60</v>
      </c>
      <c r="E5" s="15"/>
    </row>
    <row r="6" spans="1:8" ht="15" customHeight="1">
      <c r="A6" s="90" t="s">
        <v>57</v>
      </c>
      <c r="B6" s="90"/>
      <c r="C6" s="9"/>
      <c r="D6" s="9"/>
      <c r="E6" s="9"/>
      <c r="F6" s="9"/>
      <c r="G6" s="87"/>
      <c r="H6" s="87"/>
    </row>
    <row r="7" spans="1:6" ht="15" customHeight="1">
      <c r="A7" s="90" t="s">
        <v>58</v>
      </c>
      <c r="B7" s="90"/>
      <c r="C7" s="11"/>
      <c r="D7" s="11"/>
      <c r="E7" s="11"/>
      <c r="F7" s="31"/>
    </row>
    <row r="8" spans="1:6" ht="15" customHeight="1">
      <c r="A8" s="6"/>
      <c r="B8" s="4" t="s">
        <v>59</v>
      </c>
      <c r="C8" s="12"/>
      <c r="F8" s="5"/>
    </row>
    <row r="9" spans="1:10" ht="15.75" customHeight="1" thickBot="1">
      <c r="A9" s="28"/>
      <c r="B9" s="18" t="s">
        <v>42</v>
      </c>
      <c r="C9" s="32">
        <v>1.03</v>
      </c>
      <c r="D9" s="23"/>
      <c r="E9" s="23"/>
      <c r="G9" s="23"/>
      <c r="H9" s="23"/>
      <c r="I9" s="23"/>
      <c r="J9" s="23"/>
    </row>
    <row r="10" spans="1:10" ht="15">
      <c r="A10" s="28"/>
      <c r="B10" s="23"/>
      <c r="C10" s="23"/>
      <c r="D10" s="23"/>
      <c r="E10" s="77" t="s">
        <v>25</v>
      </c>
      <c r="F10" s="77" t="s">
        <v>24</v>
      </c>
      <c r="G10" s="77" t="s">
        <v>23</v>
      </c>
      <c r="H10" s="77" t="s">
        <v>50</v>
      </c>
      <c r="I10" s="77" t="s">
        <v>51</v>
      </c>
      <c r="J10" s="79" t="s">
        <v>26</v>
      </c>
    </row>
    <row r="11" spans="1:10" ht="15" customHeight="1">
      <c r="A11" s="33"/>
      <c r="B11" s="34" t="s">
        <v>0</v>
      </c>
      <c r="C11" s="35" t="s">
        <v>1</v>
      </c>
      <c r="D11" s="60" t="s">
        <v>22</v>
      </c>
      <c r="E11" s="68" t="s">
        <v>2</v>
      </c>
      <c r="F11" s="68" t="s">
        <v>2</v>
      </c>
      <c r="G11" s="68" t="s">
        <v>2</v>
      </c>
      <c r="H11" s="68" t="s">
        <v>2</v>
      </c>
      <c r="I11" s="68" t="s">
        <v>2</v>
      </c>
      <c r="J11" s="80" t="s">
        <v>2</v>
      </c>
    </row>
    <row r="12" spans="1:10" ht="15" customHeight="1">
      <c r="A12" s="37" t="s">
        <v>3</v>
      </c>
      <c r="B12" s="38" t="s">
        <v>37</v>
      </c>
      <c r="C12" s="38"/>
      <c r="D12" s="61"/>
      <c r="E12" s="69"/>
      <c r="F12" s="69"/>
      <c r="G12" s="69"/>
      <c r="H12" s="59"/>
      <c r="I12" s="69"/>
      <c r="J12" s="81"/>
    </row>
    <row r="13" spans="1:10" ht="15" customHeight="1">
      <c r="A13" s="43">
        <v>6000</v>
      </c>
      <c r="B13" s="34" t="s">
        <v>4</v>
      </c>
      <c r="C13" s="57"/>
      <c r="D13" s="62"/>
      <c r="E13" s="59"/>
      <c r="F13" s="59">
        <f aca="true" t="shared" si="0" ref="F13:I17">ROUND(SUM(E13*$C$9),0)</f>
        <v>0</v>
      </c>
      <c r="G13" s="59">
        <f t="shared" si="0"/>
        <v>0</v>
      </c>
      <c r="H13" s="59">
        <f t="shared" si="0"/>
        <v>0</v>
      </c>
      <c r="I13" s="59">
        <f t="shared" si="0"/>
        <v>0</v>
      </c>
      <c r="J13" s="82">
        <f aca="true" t="shared" si="1" ref="J13:J34">SUM(E13,F13,G13,H13,I13)</f>
        <v>0</v>
      </c>
    </row>
    <row r="14" spans="1:10" ht="15" customHeight="1">
      <c r="A14" s="43">
        <v>6000</v>
      </c>
      <c r="B14" s="34" t="s">
        <v>5</v>
      </c>
      <c r="C14" s="57"/>
      <c r="D14" s="62"/>
      <c r="E14" s="59"/>
      <c r="F14" s="59">
        <f t="shared" si="0"/>
        <v>0</v>
      </c>
      <c r="G14" s="59">
        <f t="shared" si="0"/>
        <v>0</v>
      </c>
      <c r="H14" s="59">
        <f t="shared" si="0"/>
        <v>0</v>
      </c>
      <c r="I14" s="59">
        <f t="shared" si="0"/>
        <v>0</v>
      </c>
      <c r="J14" s="82">
        <f t="shared" si="1"/>
        <v>0</v>
      </c>
    </row>
    <row r="15" spans="1:10" ht="15" customHeight="1">
      <c r="A15" s="43">
        <v>6000</v>
      </c>
      <c r="B15" s="34" t="s">
        <v>5</v>
      </c>
      <c r="C15" s="57"/>
      <c r="D15" s="62"/>
      <c r="E15" s="59"/>
      <c r="F15" s="59">
        <f t="shared" si="0"/>
        <v>0</v>
      </c>
      <c r="G15" s="59">
        <f t="shared" si="0"/>
        <v>0</v>
      </c>
      <c r="H15" s="59">
        <f t="shared" si="0"/>
        <v>0</v>
      </c>
      <c r="I15" s="59">
        <f t="shared" si="0"/>
        <v>0</v>
      </c>
      <c r="J15" s="82">
        <f t="shared" si="1"/>
        <v>0</v>
      </c>
    </row>
    <row r="16" spans="1:10" s="3" customFormat="1" ht="15" customHeight="1">
      <c r="A16" s="43">
        <v>6000</v>
      </c>
      <c r="B16" s="34" t="s">
        <v>39</v>
      </c>
      <c r="C16" s="57"/>
      <c r="D16" s="62"/>
      <c r="E16" s="59"/>
      <c r="F16" s="59">
        <f t="shared" si="0"/>
        <v>0</v>
      </c>
      <c r="G16" s="59">
        <f t="shared" si="0"/>
        <v>0</v>
      </c>
      <c r="H16" s="59">
        <f t="shared" si="0"/>
        <v>0</v>
      </c>
      <c r="I16" s="59">
        <f t="shared" si="0"/>
        <v>0</v>
      </c>
      <c r="J16" s="82">
        <f t="shared" si="1"/>
        <v>0</v>
      </c>
    </row>
    <row r="17" spans="1:10" ht="15" customHeight="1">
      <c r="A17" s="43">
        <v>6000</v>
      </c>
      <c r="B17" s="34" t="s">
        <v>39</v>
      </c>
      <c r="C17" s="57"/>
      <c r="D17" s="62"/>
      <c r="E17" s="59"/>
      <c r="F17" s="59">
        <f t="shared" si="0"/>
        <v>0</v>
      </c>
      <c r="G17" s="59">
        <f t="shared" si="0"/>
        <v>0</v>
      </c>
      <c r="H17" s="59">
        <f t="shared" si="0"/>
        <v>0</v>
      </c>
      <c r="I17" s="59">
        <f t="shared" si="0"/>
        <v>0</v>
      </c>
      <c r="J17" s="82">
        <f t="shared" si="1"/>
        <v>0</v>
      </c>
    </row>
    <row r="18" spans="1:10" ht="15.75" customHeight="1">
      <c r="A18" s="48">
        <v>6000</v>
      </c>
      <c r="B18" s="49" t="s">
        <v>43</v>
      </c>
      <c r="C18" s="57"/>
      <c r="D18" s="62"/>
      <c r="E18" s="70">
        <f>ROUND(SUM(E12:E17),0)</f>
        <v>0</v>
      </c>
      <c r="F18" s="70">
        <f>ROUND(SUM(F12:F17),0)</f>
        <v>0</v>
      </c>
      <c r="G18" s="70">
        <f>ROUND(SUM(G12:G17),0)</f>
        <v>0</v>
      </c>
      <c r="H18" s="70">
        <f>ROUND(SUM(H12:H17),0)</f>
        <v>0</v>
      </c>
      <c r="I18" s="70">
        <f>ROUND(SUM(I12:I17),0)</f>
        <v>0</v>
      </c>
      <c r="J18" s="83">
        <f t="shared" si="1"/>
        <v>0</v>
      </c>
    </row>
    <row r="19" spans="1:10" ht="15" customHeight="1">
      <c r="A19" s="43">
        <v>6005</v>
      </c>
      <c r="B19" s="34" t="s">
        <v>6</v>
      </c>
      <c r="C19" s="57"/>
      <c r="D19" s="62"/>
      <c r="E19" s="59"/>
      <c r="F19" s="59">
        <f aca="true" t="shared" si="2" ref="F19:I21">ROUND(SUM(E19*$C$9),0)</f>
        <v>0</v>
      </c>
      <c r="G19" s="59">
        <f t="shared" si="2"/>
        <v>0</v>
      </c>
      <c r="H19" s="59">
        <f t="shared" si="2"/>
        <v>0</v>
      </c>
      <c r="I19" s="59">
        <f t="shared" si="2"/>
        <v>0</v>
      </c>
      <c r="J19" s="82">
        <f t="shared" si="1"/>
        <v>0</v>
      </c>
    </row>
    <row r="20" spans="1:10" ht="15" customHeight="1">
      <c r="A20" s="43">
        <v>6005</v>
      </c>
      <c r="B20" s="34" t="s">
        <v>7</v>
      </c>
      <c r="C20" s="57"/>
      <c r="D20" s="62"/>
      <c r="E20" s="59"/>
      <c r="F20" s="59">
        <f t="shared" si="2"/>
        <v>0</v>
      </c>
      <c r="G20" s="59">
        <f t="shared" si="2"/>
        <v>0</v>
      </c>
      <c r="H20" s="59">
        <f t="shared" si="2"/>
        <v>0</v>
      </c>
      <c r="I20" s="59">
        <f t="shared" si="2"/>
        <v>0</v>
      </c>
      <c r="J20" s="82">
        <f t="shared" si="1"/>
        <v>0</v>
      </c>
    </row>
    <row r="21" spans="1:10" ht="15" customHeight="1">
      <c r="A21" s="43">
        <v>6005</v>
      </c>
      <c r="B21" s="34" t="s">
        <v>7</v>
      </c>
      <c r="C21" s="57"/>
      <c r="D21" s="62"/>
      <c r="E21" s="59"/>
      <c r="F21" s="59">
        <f t="shared" si="2"/>
        <v>0</v>
      </c>
      <c r="G21" s="59">
        <f t="shared" si="2"/>
        <v>0</v>
      </c>
      <c r="H21" s="59">
        <f t="shared" si="2"/>
        <v>0</v>
      </c>
      <c r="I21" s="59">
        <f t="shared" si="2"/>
        <v>0</v>
      </c>
      <c r="J21" s="82">
        <f t="shared" si="1"/>
        <v>0</v>
      </c>
    </row>
    <row r="22" spans="1:10" ht="15.75" customHeight="1">
      <c r="A22" s="48">
        <v>6005</v>
      </c>
      <c r="B22" s="49" t="s">
        <v>40</v>
      </c>
      <c r="C22" s="57"/>
      <c r="D22" s="62"/>
      <c r="E22" s="70">
        <f>ROUND(SUM(E19:E21),0)</f>
        <v>0</v>
      </c>
      <c r="F22" s="70">
        <f>ROUND(SUM(F19:F21),0)</f>
        <v>0</v>
      </c>
      <c r="G22" s="70">
        <f>ROUND(SUM(G19:G21),0)</f>
        <v>0</v>
      </c>
      <c r="H22" s="70">
        <f>ROUND(SUM(H19:H21),0)</f>
        <v>0</v>
      </c>
      <c r="I22" s="70">
        <f>ROUND(SUM(I19:I21),0)</f>
        <v>0</v>
      </c>
      <c r="J22" s="83">
        <f t="shared" si="1"/>
        <v>0</v>
      </c>
    </row>
    <row r="23" spans="1:10" s="3" customFormat="1" ht="15.75" customHeight="1">
      <c r="A23" s="48">
        <v>6020</v>
      </c>
      <c r="B23" s="49" t="s">
        <v>29</v>
      </c>
      <c r="C23" s="57"/>
      <c r="D23" s="62"/>
      <c r="E23" s="71"/>
      <c r="F23" s="71">
        <f aca="true" t="shared" si="3" ref="F23:F28">ROUND(SUM(E23*$C$9),0)</f>
        <v>0</v>
      </c>
      <c r="G23" s="71">
        <f aca="true" t="shared" si="4" ref="G23:G28">ROUND(SUM(F23*$C$9),0)</f>
        <v>0</v>
      </c>
      <c r="H23" s="71">
        <f aca="true" t="shared" si="5" ref="H23:H28">ROUND(SUM(G23*$C$9),0)</f>
        <v>0</v>
      </c>
      <c r="I23" s="71">
        <f aca="true" t="shared" si="6" ref="I23:I28">ROUND(SUM(H23*$C$9),0)</f>
        <v>0</v>
      </c>
      <c r="J23" s="83">
        <f t="shared" si="1"/>
        <v>0</v>
      </c>
    </row>
    <row r="24" spans="1:10" s="3" customFormat="1" ht="15.75" customHeight="1">
      <c r="A24" s="48">
        <v>6035</v>
      </c>
      <c r="B24" s="49" t="s">
        <v>8</v>
      </c>
      <c r="C24" s="57"/>
      <c r="D24" s="62"/>
      <c r="E24" s="71"/>
      <c r="F24" s="71">
        <f t="shared" si="3"/>
        <v>0</v>
      </c>
      <c r="G24" s="71">
        <f t="shared" si="4"/>
        <v>0</v>
      </c>
      <c r="H24" s="71">
        <f t="shared" si="5"/>
        <v>0</v>
      </c>
      <c r="I24" s="71">
        <f t="shared" si="6"/>
        <v>0</v>
      </c>
      <c r="J24" s="83">
        <f t="shared" si="1"/>
        <v>0</v>
      </c>
    </row>
    <row r="25" spans="1:10" s="3" customFormat="1" ht="15.75" customHeight="1">
      <c r="A25" s="48">
        <v>6050</v>
      </c>
      <c r="B25" s="49" t="s">
        <v>9</v>
      </c>
      <c r="C25" s="57"/>
      <c r="D25" s="62"/>
      <c r="E25" s="71"/>
      <c r="F25" s="71">
        <f t="shared" si="3"/>
        <v>0</v>
      </c>
      <c r="G25" s="71">
        <f t="shared" si="4"/>
        <v>0</v>
      </c>
      <c r="H25" s="71">
        <f t="shared" si="5"/>
        <v>0</v>
      </c>
      <c r="I25" s="71">
        <f t="shared" si="6"/>
        <v>0</v>
      </c>
      <c r="J25" s="83">
        <f t="shared" si="1"/>
        <v>0</v>
      </c>
    </row>
    <row r="26" spans="1:10" ht="15" customHeight="1">
      <c r="A26" s="43">
        <v>6025</v>
      </c>
      <c r="B26" s="34" t="s">
        <v>28</v>
      </c>
      <c r="C26" s="57"/>
      <c r="D26" s="62"/>
      <c r="E26" s="59"/>
      <c r="F26" s="59">
        <f t="shared" si="3"/>
        <v>0</v>
      </c>
      <c r="G26" s="59">
        <f t="shared" si="4"/>
        <v>0</v>
      </c>
      <c r="H26" s="59">
        <f t="shared" si="5"/>
        <v>0</v>
      </c>
      <c r="I26" s="59">
        <f t="shared" si="6"/>
        <v>0</v>
      </c>
      <c r="J26" s="82">
        <f t="shared" si="1"/>
        <v>0</v>
      </c>
    </row>
    <row r="27" spans="1:10" ht="15" customHeight="1">
      <c r="A27" s="43">
        <v>6025</v>
      </c>
      <c r="B27" s="34" t="s">
        <v>28</v>
      </c>
      <c r="C27" s="57"/>
      <c r="D27" s="62"/>
      <c r="E27" s="59"/>
      <c r="F27" s="59">
        <f t="shared" si="3"/>
        <v>0</v>
      </c>
      <c r="G27" s="59">
        <f t="shared" si="4"/>
        <v>0</v>
      </c>
      <c r="H27" s="59">
        <f t="shared" si="5"/>
        <v>0</v>
      </c>
      <c r="I27" s="59">
        <f t="shared" si="6"/>
        <v>0</v>
      </c>
      <c r="J27" s="82">
        <f t="shared" si="1"/>
        <v>0</v>
      </c>
    </row>
    <row r="28" spans="1:10" ht="15" customHeight="1">
      <c r="A28" s="43">
        <v>6025</v>
      </c>
      <c r="B28" s="34" t="s">
        <v>28</v>
      </c>
      <c r="C28" s="57"/>
      <c r="D28" s="62"/>
      <c r="E28" s="59"/>
      <c r="F28" s="59">
        <f t="shared" si="3"/>
        <v>0</v>
      </c>
      <c r="G28" s="59">
        <f t="shared" si="4"/>
        <v>0</v>
      </c>
      <c r="H28" s="59">
        <f t="shared" si="5"/>
        <v>0</v>
      </c>
      <c r="I28" s="59">
        <f t="shared" si="6"/>
        <v>0</v>
      </c>
      <c r="J28" s="82">
        <f t="shared" si="1"/>
        <v>0</v>
      </c>
    </row>
    <row r="29" spans="1:10" ht="15.75" customHeight="1">
      <c r="A29" s="48">
        <v>6025</v>
      </c>
      <c r="B29" s="49" t="s">
        <v>49</v>
      </c>
      <c r="C29" s="57"/>
      <c r="D29" s="62"/>
      <c r="E29" s="72">
        <f>SUM(E26:E28)</f>
        <v>0</v>
      </c>
      <c r="F29" s="72">
        <f>SUM(F26:F28)</f>
        <v>0</v>
      </c>
      <c r="G29" s="72">
        <f>SUM(G26:G28)</f>
        <v>0</v>
      </c>
      <c r="H29" s="72">
        <f>SUM(H26:H28)</f>
        <v>0</v>
      </c>
      <c r="I29" s="72">
        <f>SUM(I26:I28)</f>
        <v>0</v>
      </c>
      <c r="J29" s="84">
        <f t="shared" si="1"/>
        <v>0</v>
      </c>
    </row>
    <row r="30" spans="1:10" ht="15" customHeight="1">
      <c r="A30" s="43">
        <v>6195</v>
      </c>
      <c r="B30" s="34" t="s">
        <v>46</v>
      </c>
      <c r="C30" s="57"/>
      <c r="D30" s="63">
        <v>0.285</v>
      </c>
      <c r="E30" s="73">
        <f>ROUND($D$30*SUM(E18,E23),0)</f>
        <v>0</v>
      </c>
      <c r="F30" s="73">
        <f>ROUND($D$30*SUM(F18,F23),0)</f>
        <v>0</v>
      </c>
      <c r="G30" s="73">
        <f>ROUND($D$30*SUM(G18,G23),0)</f>
        <v>0</v>
      </c>
      <c r="H30" s="73">
        <f>ROUND($D$30*SUM(H18,H23),0)</f>
        <v>0</v>
      </c>
      <c r="I30" s="73">
        <f>ROUND($D$30*SUM(I18,I23),0)</f>
        <v>0</v>
      </c>
      <c r="J30" s="82">
        <f t="shared" si="1"/>
        <v>0</v>
      </c>
    </row>
    <row r="31" spans="1:10" ht="15" customHeight="1">
      <c r="A31" s="43">
        <v>6195</v>
      </c>
      <c r="B31" s="34" t="s">
        <v>47</v>
      </c>
      <c r="C31" s="57"/>
      <c r="D31" s="63">
        <v>0.16</v>
      </c>
      <c r="E31" s="73">
        <f>ROUND($D$31*E22,0)</f>
        <v>0</v>
      </c>
      <c r="F31" s="73">
        <f>ROUND($D$31*F22,0)</f>
        <v>0</v>
      </c>
      <c r="G31" s="73">
        <f>ROUND($D$31*G22,0)</f>
        <v>0</v>
      </c>
      <c r="H31" s="73">
        <f>ROUND($D$31*H22,0)</f>
        <v>0</v>
      </c>
      <c r="I31" s="73">
        <f>ROUND($D$31*I22,0)</f>
        <v>0</v>
      </c>
      <c r="J31" s="82">
        <f t="shared" si="1"/>
        <v>0</v>
      </c>
    </row>
    <row r="32" spans="1:10" ht="15" customHeight="1">
      <c r="A32" s="43">
        <v>6195</v>
      </c>
      <c r="B32" s="34" t="s">
        <v>48</v>
      </c>
      <c r="C32" s="57"/>
      <c r="D32" s="63">
        <v>0.08</v>
      </c>
      <c r="E32" s="73">
        <f>ROUND($D$32*E24,0)</f>
        <v>0</v>
      </c>
      <c r="F32" s="73">
        <f>ROUND($D$32*F24,0)</f>
        <v>0</v>
      </c>
      <c r="G32" s="73">
        <f>ROUND($D$32*G24,0)</f>
        <v>0</v>
      </c>
      <c r="H32" s="73">
        <f>ROUND($D$32*H24,0)</f>
        <v>0</v>
      </c>
      <c r="I32" s="73">
        <f>ROUND($D$32*I24,0)</f>
        <v>0</v>
      </c>
      <c r="J32" s="82">
        <f t="shared" si="1"/>
        <v>0</v>
      </c>
    </row>
    <row r="33" spans="1:10" s="3" customFormat="1" ht="15.75" customHeight="1">
      <c r="A33" s="48">
        <v>6195</v>
      </c>
      <c r="B33" s="49" t="s">
        <v>10</v>
      </c>
      <c r="C33" s="58"/>
      <c r="D33" s="63"/>
      <c r="E33" s="70">
        <f>ROUND(SUM(E30:E32),0)</f>
        <v>0</v>
      </c>
      <c r="F33" s="70">
        <f>ROUND(SUM(F30:F32),0)</f>
        <v>0</v>
      </c>
      <c r="G33" s="70">
        <f>ROUND(SUM(G30:G32),0)</f>
        <v>0</v>
      </c>
      <c r="H33" s="70">
        <f>ROUND(SUM(H30:H32),0)</f>
        <v>0</v>
      </c>
      <c r="I33" s="70">
        <f>ROUND(SUM(I30:I32),0)</f>
        <v>0</v>
      </c>
      <c r="J33" s="83">
        <f t="shared" si="1"/>
        <v>0</v>
      </c>
    </row>
    <row r="34" spans="1:10" s="3" customFormat="1" ht="15.75" customHeight="1">
      <c r="A34" s="55"/>
      <c r="B34" s="56" t="s">
        <v>35</v>
      </c>
      <c r="C34" s="56"/>
      <c r="D34" s="64"/>
      <c r="E34" s="72">
        <f>SUM(E18,E22:E28,E33)</f>
        <v>0</v>
      </c>
      <c r="F34" s="72">
        <f>SUM(F18,F22:F28,F33)</f>
        <v>0</v>
      </c>
      <c r="G34" s="72">
        <f>SUM(G18,G22:G28,G33)</f>
        <v>0</v>
      </c>
      <c r="H34" s="72">
        <f>SUM(H18,H22:H28,H33)</f>
        <v>0</v>
      </c>
      <c r="I34" s="72">
        <f>SUM(I18,I22:I28,I33)</f>
        <v>0</v>
      </c>
      <c r="J34" s="84">
        <f t="shared" si="1"/>
        <v>0</v>
      </c>
    </row>
    <row r="35" spans="1:10" s="3" customFormat="1" ht="15" customHeight="1">
      <c r="A35" s="55"/>
      <c r="B35" s="56"/>
      <c r="C35" s="56"/>
      <c r="D35" s="64"/>
      <c r="E35" s="72"/>
      <c r="F35" s="72"/>
      <c r="G35" s="72"/>
      <c r="H35" s="72"/>
      <c r="I35" s="72"/>
      <c r="J35" s="84"/>
    </row>
    <row r="36" spans="1:10" ht="15" customHeight="1">
      <c r="A36" s="37" t="s">
        <v>11</v>
      </c>
      <c r="B36" s="38" t="s">
        <v>36</v>
      </c>
      <c r="C36" s="38"/>
      <c r="D36" s="65"/>
      <c r="E36" s="74"/>
      <c r="F36" s="74"/>
      <c r="G36" s="74"/>
      <c r="H36" s="74"/>
      <c r="I36" s="74"/>
      <c r="J36" s="85"/>
    </row>
    <row r="37" spans="1:10" ht="15.75" customHeight="1">
      <c r="A37" s="48">
        <v>6200</v>
      </c>
      <c r="B37" s="49" t="s">
        <v>12</v>
      </c>
      <c r="C37" s="57"/>
      <c r="D37" s="66"/>
      <c r="E37" s="71"/>
      <c r="F37" s="71"/>
      <c r="G37" s="71"/>
      <c r="H37" s="71"/>
      <c r="I37" s="71"/>
      <c r="J37" s="83">
        <f aca="true" t="shared" si="7" ref="J37:J57">SUM(E37,F37,G37,H37,I37)</f>
        <v>0</v>
      </c>
    </row>
    <row r="38" spans="1:10" ht="15.75" customHeight="1">
      <c r="A38" s="48">
        <v>6235</v>
      </c>
      <c r="B38" s="49" t="s">
        <v>13</v>
      </c>
      <c r="C38" s="57"/>
      <c r="D38" s="66"/>
      <c r="E38" s="71"/>
      <c r="F38" s="71"/>
      <c r="G38" s="71"/>
      <c r="H38" s="71"/>
      <c r="I38" s="71"/>
      <c r="J38" s="83">
        <f t="shared" si="7"/>
        <v>0</v>
      </c>
    </row>
    <row r="39" spans="1:10" ht="15.75" customHeight="1">
      <c r="A39" s="48">
        <v>6246</v>
      </c>
      <c r="B39" s="49" t="s">
        <v>66</v>
      </c>
      <c r="C39" s="57"/>
      <c r="D39" s="66"/>
      <c r="E39" s="71"/>
      <c r="F39" s="71"/>
      <c r="G39" s="71"/>
      <c r="H39" s="71"/>
      <c r="I39" s="71"/>
      <c r="J39" s="83">
        <f t="shared" si="7"/>
        <v>0</v>
      </c>
    </row>
    <row r="40" spans="1:10" ht="15.75" customHeight="1">
      <c r="A40" s="48">
        <v>6247</v>
      </c>
      <c r="B40" s="49" t="s">
        <v>67</v>
      </c>
      <c r="C40" s="57"/>
      <c r="D40" s="66"/>
      <c r="E40" s="71"/>
      <c r="F40" s="71"/>
      <c r="G40" s="71"/>
      <c r="H40" s="71"/>
      <c r="I40" s="71"/>
      <c r="J40" s="83">
        <f t="shared" si="7"/>
        <v>0</v>
      </c>
    </row>
    <row r="41" spans="1:10" ht="15.75" customHeight="1">
      <c r="A41" s="48">
        <v>6260</v>
      </c>
      <c r="B41" s="49" t="s">
        <v>68</v>
      </c>
      <c r="C41" s="57"/>
      <c r="D41" s="66"/>
      <c r="E41" s="71"/>
      <c r="F41" s="71"/>
      <c r="G41" s="71"/>
      <c r="H41" s="71"/>
      <c r="I41" s="71"/>
      <c r="J41" s="83">
        <f t="shared" si="7"/>
        <v>0</v>
      </c>
    </row>
    <row r="42" spans="1:10" ht="15.75" customHeight="1">
      <c r="A42" s="48">
        <v>6265</v>
      </c>
      <c r="B42" s="49" t="s">
        <v>14</v>
      </c>
      <c r="C42" s="57"/>
      <c r="D42" s="66"/>
      <c r="E42" s="71"/>
      <c r="F42" s="71"/>
      <c r="G42" s="71"/>
      <c r="H42" s="71"/>
      <c r="I42" s="71"/>
      <c r="J42" s="83">
        <f t="shared" si="7"/>
        <v>0</v>
      </c>
    </row>
    <row r="43" spans="1:10" ht="15.75" customHeight="1">
      <c r="A43" s="48">
        <v>6505</v>
      </c>
      <c r="B43" s="49" t="s">
        <v>27</v>
      </c>
      <c r="C43" s="57"/>
      <c r="D43" s="66"/>
      <c r="E43" s="71"/>
      <c r="F43" s="71"/>
      <c r="G43" s="71"/>
      <c r="H43" s="71"/>
      <c r="I43" s="71"/>
      <c r="J43" s="83">
        <f t="shared" si="7"/>
        <v>0</v>
      </c>
    </row>
    <row r="44" spans="1:10" ht="15" customHeight="1">
      <c r="A44" s="43">
        <v>6515</v>
      </c>
      <c r="B44" s="34" t="s">
        <v>15</v>
      </c>
      <c r="C44" s="57"/>
      <c r="D44" s="67"/>
      <c r="E44" s="59"/>
      <c r="F44" s="59"/>
      <c r="G44" s="59"/>
      <c r="H44" s="59"/>
      <c r="I44" s="59"/>
      <c r="J44" s="82">
        <f t="shared" si="7"/>
        <v>0</v>
      </c>
    </row>
    <row r="45" spans="1:10" ht="15" customHeight="1">
      <c r="A45" s="43">
        <v>6520</v>
      </c>
      <c r="B45" s="34" t="s">
        <v>16</v>
      </c>
      <c r="C45" s="57"/>
      <c r="D45" s="67"/>
      <c r="E45" s="59"/>
      <c r="F45" s="59"/>
      <c r="G45" s="59"/>
      <c r="H45" s="59"/>
      <c r="I45" s="59"/>
      <c r="J45" s="82">
        <f t="shared" si="7"/>
        <v>0</v>
      </c>
    </row>
    <row r="46" spans="1:10" ht="15" customHeight="1">
      <c r="A46" s="43">
        <v>6515</v>
      </c>
      <c r="B46" s="34" t="s">
        <v>17</v>
      </c>
      <c r="C46" s="57"/>
      <c r="D46" s="67"/>
      <c r="E46" s="59"/>
      <c r="F46" s="59"/>
      <c r="G46" s="59"/>
      <c r="H46" s="59"/>
      <c r="I46" s="59"/>
      <c r="J46" s="82">
        <f t="shared" si="7"/>
        <v>0</v>
      </c>
    </row>
    <row r="47" spans="1:10" ht="15" customHeight="1">
      <c r="A47" s="43">
        <v>6520</v>
      </c>
      <c r="B47" s="34" t="s">
        <v>18</v>
      </c>
      <c r="C47" s="57"/>
      <c r="D47" s="67"/>
      <c r="E47" s="59"/>
      <c r="F47" s="59"/>
      <c r="G47" s="59"/>
      <c r="H47" s="59"/>
      <c r="I47" s="59"/>
      <c r="J47" s="82">
        <f t="shared" si="7"/>
        <v>0</v>
      </c>
    </row>
    <row r="48" spans="1:10" ht="15.75" customHeight="1">
      <c r="A48" s="48">
        <v>6515</v>
      </c>
      <c r="B48" s="49" t="s">
        <v>44</v>
      </c>
      <c r="C48" s="57"/>
      <c r="D48" s="66"/>
      <c r="E48" s="70">
        <f aca="true" t="shared" si="8" ref="E48:I49">SUM(E44,E46)</f>
        <v>0</v>
      </c>
      <c r="F48" s="70">
        <f t="shared" si="8"/>
        <v>0</v>
      </c>
      <c r="G48" s="70">
        <f t="shared" si="8"/>
        <v>0</v>
      </c>
      <c r="H48" s="70">
        <f t="shared" si="8"/>
        <v>0</v>
      </c>
      <c r="I48" s="70">
        <f t="shared" si="8"/>
        <v>0</v>
      </c>
      <c r="J48" s="83">
        <f t="shared" si="7"/>
        <v>0</v>
      </c>
    </row>
    <row r="49" spans="1:10" ht="15.75" customHeight="1">
      <c r="A49" s="48">
        <v>6520</v>
      </c>
      <c r="B49" s="49" t="s">
        <v>45</v>
      </c>
      <c r="C49" s="57"/>
      <c r="D49" s="66"/>
      <c r="E49" s="70">
        <f t="shared" si="8"/>
        <v>0</v>
      </c>
      <c r="F49" s="70">
        <f t="shared" si="8"/>
        <v>0</v>
      </c>
      <c r="G49" s="70">
        <f t="shared" si="8"/>
        <v>0</v>
      </c>
      <c r="H49" s="70">
        <f t="shared" si="8"/>
        <v>0</v>
      </c>
      <c r="I49" s="70">
        <f t="shared" si="8"/>
        <v>0</v>
      </c>
      <c r="J49" s="83">
        <f t="shared" si="7"/>
        <v>0</v>
      </c>
    </row>
    <row r="50" spans="1:10" ht="15.75" customHeight="1">
      <c r="A50" s="48">
        <v>6900</v>
      </c>
      <c r="B50" s="49" t="s">
        <v>30</v>
      </c>
      <c r="C50" s="57"/>
      <c r="D50" s="66"/>
      <c r="E50" s="71"/>
      <c r="F50" s="71"/>
      <c r="G50" s="71"/>
      <c r="H50" s="71"/>
      <c r="I50" s="71"/>
      <c r="J50" s="83">
        <f t="shared" si="7"/>
        <v>0</v>
      </c>
    </row>
    <row r="51" spans="1:10" ht="15.75" customHeight="1">
      <c r="A51" s="48">
        <v>6905</v>
      </c>
      <c r="B51" s="49" t="s">
        <v>31</v>
      </c>
      <c r="C51" s="57"/>
      <c r="D51" s="66"/>
      <c r="E51" s="71"/>
      <c r="F51" s="71"/>
      <c r="G51" s="71"/>
      <c r="H51" s="71"/>
      <c r="I51" s="71"/>
      <c r="J51" s="83">
        <f t="shared" si="7"/>
        <v>0</v>
      </c>
    </row>
    <row r="52" spans="1:10" ht="15.75" customHeight="1">
      <c r="A52" s="48">
        <v>6910</v>
      </c>
      <c r="B52" s="49" t="s">
        <v>32</v>
      </c>
      <c r="C52" s="57"/>
      <c r="D52" s="66"/>
      <c r="E52" s="71"/>
      <c r="F52" s="71"/>
      <c r="G52" s="71"/>
      <c r="H52" s="71"/>
      <c r="I52" s="71"/>
      <c r="J52" s="83">
        <f t="shared" si="7"/>
        <v>0</v>
      </c>
    </row>
    <row r="53" spans="1:10" ht="15.75" customHeight="1">
      <c r="A53" s="48">
        <v>6915</v>
      </c>
      <c r="B53" s="49" t="s">
        <v>33</v>
      </c>
      <c r="C53" s="57"/>
      <c r="D53" s="66"/>
      <c r="E53" s="71"/>
      <c r="F53" s="71"/>
      <c r="G53" s="71"/>
      <c r="H53" s="71"/>
      <c r="I53" s="71"/>
      <c r="J53" s="83">
        <f t="shared" si="7"/>
        <v>0</v>
      </c>
    </row>
    <row r="54" spans="1:10" ht="15.75" customHeight="1">
      <c r="A54" s="48">
        <v>6920</v>
      </c>
      <c r="B54" s="49" t="s">
        <v>64</v>
      </c>
      <c r="C54" s="57"/>
      <c r="D54" s="66"/>
      <c r="E54" s="71"/>
      <c r="F54" s="71"/>
      <c r="G54" s="71"/>
      <c r="H54" s="71"/>
      <c r="I54" s="71"/>
      <c r="J54" s="83">
        <f t="shared" si="7"/>
        <v>0</v>
      </c>
    </row>
    <row r="55" spans="1:10" ht="15.75" customHeight="1">
      <c r="A55" s="48">
        <v>7010</v>
      </c>
      <c r="B55" s="49" t="s">
        <v>19</v>
      </c>
      <c r="C55" s="57"/>
      <c r="D55" s="66"/>
      <c r="E55" s="71"/>
      <c r="F55" s="71"/>
      <c r="G55" s="71"/>
      <c r="H55" s="71"/>
      <c r="I55" s="71"/>
      <c r="J55" s="83">
        <f t="shared" si="7"/>
        <v>0</v>
      </c>
    </row>
    <row r="56" spans="1:10" ht="15.75" customHeight="1">
      <c r="A56" s="48">
        <v>7225</v>
      </c>
      <c r="B56" s="49" t="s">
        <v>52</v>
      </c>
      <c r="C56" s="57"/>
      <c r="D56" s="66"/>
      <c r="E56" s="70"/>
      <c r="F56" s="70"/>
      <c r="G56" s="70"/>
      <c r="H56" s="70"/>
      <c r="I56" s="70"/>
      <c r="J56" s="83">
        <f t="shared" si="7"/>
        <v>0</v>
      </c>
    </row>
    <row r="57" spans="1:10" s="3" customFormat="1" ht="15.75" customHeight="1">
      <c r="A57" s="48"/>
      <c r="B57" s="49" t="s">
        <v>34</v>
      </c>
      <c r="C57" s="57"/>
      <c r="D57" s="63"/>
      <c r="E57" s="70">
        <f>ROUND(SUM(E37:E43,E48:E56),0)</f>
        <v>0</v>
      </c>
      <c r="F57" s="70">
        <f>ROUND(SUM(F37:F43,F48:F56),0)</f>
        <v>0</v>
      </c>
      <c r="G57" s="70">
        <f>ROUND(SUM(G37:G43,G48:G56),0)</f>
        <v>0</v>
      </c>
      <c r="H57" s="70">
        <f>ROUND(SUM(H37:H43,H48:H56),0)</f>
        <v>0</v>
      </c>
      <c r="I57" s="70">
        <f>ROUND(SUM(I37:I43,I48:I56),0)</f>
        <v>0</v>
      </c>
      <c r="J57" s="83">
        <f t="shared" si="7"/>
        <v>0</v>
      </c>
    </row>
    <row r="58" spans="1:10" s="3" customFormat="1" ht="15" customHeight="1">
      <c r="A58" s="48"/>
      <c r="B58" s="49"/>
      <c r="C58" s="57"/>
      <c r="D58" s="63"/>
      <c r="E58" s="70"/>
      <c r="F58" s="70"/>
      <c r="G58" s="70"/>
      <c r="H58" s="70"/>
      <c r="I58" s="70"/>
      <c r="J58" s="83"/>
    </row>
    <row r="59" spans="1:10" ht="15.75" customHeight="1">
      <c r="A59" s="48"/>
      <c r="B59" s="49" t="s">
        <v>20</v>
      </c>
      <c r="C59" s="58"/>
      <c r="D59" s="63"/>
      <c r="E59" s="70">
        <f>SUM(E34,E57)</f>
        <v>0</v>
      </c>
      <c r="F59" s="70">
        <f>SUM(F34,F57)</f>
        <v>0</v>
      </c>
      <c r="G59" s="70">
        <f>SUM(G34,G57)</f>
        <v>0</v>
      </c>
      <c r="H59" s="70">
        <f>SUM(H34,H57)</f>
        <v>0</v>
      </c>
      <c r="I59" s="70">
        <f>SUM(I34,I57)</f>
        <v>0</v>
      </c>
      <c r="J59" s="83">
        <f>SUM(E59,F59,G59,H59,I59)</f>
        <v>0</v>
      </c>
    </row>
    <row r="60" spans="1:10" ht="15" customHeight="1">
      <c r="A60" s="43"/>
      <c r="B60" s="34" t="s">
        <v>21</v>
      </c>
      <c r="C60" s="57"/>
      <c r="D60" s="62"/>
      <c r="E60" s="73">
        <f>E59-SUM(E40,E49,E56)</f>
        <v>0</v>
      </c>
      <c r="F60" s="73">
        <f>F59-SUM(F40,F49,F56)</f>
        <v>0</v>
      </c>
      <c r="G60" s="73">
        <f>G59-SUM(G40,G49,G56)</f>
        <v>0</v>
      </c>
      <c r="H60" s="73">
        <f>H59-SUM(H40,H49,H56)</f>
        <v>0</v>
      </c>
      <c r="I60" s="73">
        <f>I59-SUM(I40,I49,I56)</f>
        <v>0</v>
      </c>
      <c r="J60" s="82">
        <f>SUM(E60,F60,G60,H60,I60)</f>
        <v>0</v>
      </c>
    </row>
    <row r="61" spans="1:10" ht="15.75" customHeight="1">
      <c r="A61" s="48">
        <v>7520</v>
      </c>
      <c r="B61" s="49" t="s">
        <v>38</v>
      </c>
      <c r="C61" s="58"/>
      <c r="D61" s="63">
        <v>0.505</v>
      </c>
      <c r="E61" s="70">
        <f>ROUND(SUM(E60*$D$61),0)</f>
        <v>0</v>
      </c>
      <c r="F61" s="70">
        <f>ROUND(SUM(F60*$D$61),0)</f>
        <v>0</v>
      </c>
      <c r="G61" s="70">
        <f>ROUND(SUM(G60*$D$61),0)</f>
        <v>0</v>
      </c>
      <c r="H61" s="70">
        <f>ROUND(SUM(H60*$D$61),0)</f>
        <v>0</v>
      </c>
      <c r="I61" s="70">
        <f>ROUND(SUM(I60*$D$61),0)</f>
        <v>0</v>
      </c>
      <c r="J61" s="83">
        <f>SUM(E61,F61,G61,H61,I61)</f>
        <v>0</v>
      </c>
    </row>
    <row r="62" spans="1:10" ht="15.75" customHeight="1" thickBot="1">
      <c r="A62" s="48"/>
      <c r="B62" s="49" t="s">
        <v>41</v>
      </c>
      <c r="C62" s="58"/>
      <c r="D62" s="63"/>
      <c r="E62" s="75">
        <f>SUM(E59,E61)</f>
        <v>0</v>
      </c>
      <c r="F62" s="75">
        <f>SUM(F59,F61)</f>
        <v>0</v>
      </c>
      <c r="G62" s="75">
        <f>SUM(G59,G61)</f>
        <v>0</v>
      </c>
      <c r="H62" s="75">
        <f>SUM(H59,H61)</f>
        <v>0</v>
      </c>
      <c r="I62" s="75">
        <f>SUM(I59,I61)</f>
        <v>0</v>
      </c>
      <c r="J62" s="86">
        <f>SUM(E62,F62,G62,H62,I62)</f>
        <v>0</v>
      </c>
    </row>
  </sheetData>
  <sheetProtection selectLockedCells="1"/>
  <mergeCells count="5">
    <mergeCell ref="A7:B7"/>
    <mergeCell ref="A3:B3"/>
    <mergeCell ref="A4:B4"/>
    <mergeCell ref="A5:B5"/>
    <mergeCell ref="A6:B6"/>
  </mergeCells>
  <printOptions horizontalCentered="1"/>
  <pageMargins left="0" right="0" top="0.5" bottom="0.5" header="0.5" footer="0"/>
  <pageSetup fitToWidth="2" horizontalDpi="600" verticalDpi="600" orientation="portrait" scale="69" r:id="rId3"/>
  <headerFooter alignWithMargins="0">
    <oddFooter>&amp;LORSP BUDGET FORM (rev. 07/01/2004)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Marquette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Thelen</dc:creator>
  <cp:keywords/>
  <dc:description/>
  <cp:lastModifiedBy>schatzmanj</cp:lastModifiedBy>
  <cp:lastPrinted>2006-05-02T19:00:23Z</cp:lastPrinted>
  <dcterms:created xsi:type="dcterms:W3CDTF">2004-06-30T17:10:43Z</dcterms:created>
  <dcterms:modified xsi:type="dcterms:W3CDTF">2010-03-12T21:57:09Z</dcterms:modified>
  <cp:category/>
  <cp:version/>
  <cp:contentType/>
  <cp:contentStatus/>
</cp:coreProperties>
</file>