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480" windowHeight="11640" activeTab="0"/>
  </bookViews>
  <sheets>
    <sheet name="1 YEAR" sheetId="1" r:id="rId1"/>
    <sheet name="2 YEAR" sheetId="2" r:id="rId2"/>
    <sheet name="3 YEAR" sheetId="3" r:id="rId3"/>
    <sheet name="4 YEAR" sheetId="4" r:id="rId4"/>
    <sheet name="5 YEAR " sheetId="5" r:id="rId5"/>
  </sheets>
  <definedNames>
    <definedName name="_xlnm.Print_Area" localSheetId="0">'1 YEAR'!$A$1:$G$62</definedName>
    <definedName name="_xlnm.Print_Area" localSheetId="1">'2 YEAR'!$A$1:$M$62</definedName>
    <definedName name="_xlnm.Print_Area" localSheetId="3">'4 YEAR'!$A$1:$S$62</definedName>
    <definedName name="_xlnm.Print_Area" localSheetId="4">'5 YEAR '!$A$1:$V$62</definedName>
    <definedName name="_xlnm.Print_Titles" localSheetId="1">'2 YEAR'!$A:$D</definedName>
    <definedName name="_xlnm.Print_Titles" localSheetId="2">'3 YEAR'!$A:$D</definedName>
    <definedName name="_xlnm.Print_Titles" localSheetId="3">'4 YEAR'!$A:$D,'4 YEAR'!$1:$9</definedName>
    <definedName name="_xlnm.Print_Titles" localSheetId="4">'5 YEAR '!$A:$D</definedName>
  </definedNames>
  <calcPr fullCalcOnLoad="1"/>
</workbook>
</file>

<file path=xl/comments1.xml><?xml version="1.0" encoding="utf-8"?>
<comments xmlns="http://schemas.openxmlformats.org/spreadsheetml/2006/main">
  <authors>
    <author>Erik Thelen</author>
  </authors>
  <commentList>
    <comment ref="B43" authorId="0">
      <text>
        <r>
          <rPr>
            <b/>
            <sz val="10"/>
            <rFont val="Tahoma"/>
            <family val="2"/>
          </rPr>
          <t>ORSP: includes only procurement of services.  E.g. speaker fees.</t>
        </r>
      </text>
    </comment>
    <comment ref="B44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55" authorId="0">
      <text>
        <r>
          <rPr>
            <b/>
            <sz val="10"/>
            <rFont val="Tahoma"/>
            <family val="2"/>
          </rPr>
          <t>ORSP:</t>
        </r>
        <r>
          <rPr>
            <sz val="10"/>
            <rFont val="Tahoma"/>
            <family val="2"/>
          </rPr>
          <t xml:space="preserve">
Advertising &amp; Public Relations -- e.g. brochures, catalogs</t>
        </r>
      </text>
    </comment>
    <comment ref="A4" authorId="0">
      <text>
        <r>
          <rPr>
            <b/>
            <sz val="10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Erik Thelen</author>
  </authors>
  <commentList>
    <comment ref="A4" authorId="0">
      <text>
        <r>
          <rPr>
            <b/>
            <sz val="10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  <r>
          <rPr>
            <sz val="10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>ORSP:</t>
        </r>
        <r>
          <rPr>
            <sz val="8"/>
            <rFont val="Tahoma"/>
            <family val="2"/>
          </rPr>
          <t xml:space="preserve">
e.g., postdocs, research associates, administrators.  12 month contracts</t>
        </r>
      </text>
    </comment>
    <comment ref="B17" authorId="0">
      <text>
        <r>
          <rPr>
            <b/>
            <sz val="8"/>
            <rFont val="Tahoma"/>
            <family val="2"/>
          </rPr>
          <t>ORSP:</t>
        </r>
        <r>
          <rPr>
            <sz val="8"/>
            <rFont val="Tahoma"/>
            <family val="2"/>
          </rPr>
          <t xml:space="preserve">
e.g., postdocs, research associates, administrators.  12 month contracts</t>
        </r>
      </text>
    </comment>
    <comment ref="B40" authorId="0">
      <text>
        <r>
          <rPr>
            <b/>
            <sz val="8"/>
            <rFont val="Tahoma"/>
            <family val="2"/>
          </rPr>
          <t>ORSP:
Includes computer hardware over $1000</t>
        </r>
        <r>
          <rPr>
            <sz val="8"/>
            <rFont val="Tahoma"/>
            <family val="2"/>
          </rPr>
          <t xml:space="preserve">
</t>
        </r>
      </text>
    </comment>
    <comment ref="B43" authorId="0">
      <text>
        <r>
          <rPr>
            <b/>
            <sz val="8"/>
            <rFont val="Tahoma"/>
            <family val="2"/>
          </rPr>
          <t>ORSP: includes only procurement of services.  E.g. speaker fees.</t>
        </r>
      </text>
    </comment>
    <comment ref="B44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55" authorId="0">
      <text>
        <r>
          <rPr>
            <b/>
            <sz val="8"/>
            <rFont val="Tahoma"/>
            <family val="2"/>
          </rPr>
          <t>ORSP:</t>
        </r>
        <r>
          <rPr>
            <sz val="8"/>
            <rFont val="Tahoma"/>
            <family val="2"/>
          </rPr>
          <t xml:space="preserve">
Advertising &amp; Public Relations -- e.g. brochures, catalogs</t>
        </r>
      </text>
    </comment>
  </commentList>
</comments>
</file>

<file path=xl/comments3.xml><?xml version="1.0" encoding="utf-8"?>
<comments xmlns="http://schemas.openxmlformats.org/spreadsheetml/2006/main">
  <authors>
    <author>Erik Thelen</author>
  </authors>
  <commentList>
    <comment ref="A4" authorId="0">
      <text>
        <r>
          <rPr>
            <b/>
            <sz val="10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  <r>
          <rPr>
            <sz val="10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>ORSP:</t>
        </r>
        <r>
          <rPr>
            <sz val="8"/>
            <rFont val="Tahoma"/>
            <family val="2"/>
          </rPr>
          <t xml:space="preserve">
e.g., postdocs, research associates, administrators.  12 month contracts</t>
        </r>
      </text>
    </comment>
    <comment ref="B17" authorId="0">
      <text>
        <r>
          <rPr>
            <b/>
            <sz val="8"/>
            <rFont val="Tahoma"/>
            <family val="2"/>
          </rPr>
          <t>ORSP:</t>
        </r>
        <r>
          <rPr>
            <sz val="8"/>
            <rFont val="Tahoma"/>
            <family val="2"/>
          </rPr>
          <t xml:space="preserve">
e.g., postdocs, research associates, administrators.  12 month contracts</t>
        </r>
      </text>
    </comment>
    <comment ref="B40" authorId="0">
      <text>
        <r>
          <rPr>
            <b/>
            <sz val="8"/>
            <rFont val="Tahoma"/>
            <family val="2"/>
          </rPr>
          <t>ORSP:
Includes computer hardware over $1000</t>
        </r>
        <r>
          <rPr>
            <sz val="8"/>
            <rFont val="Tahoma"/>
            <family val="2"/>
          </rPr>
          <t xml:space="preserve">
</t>
        </r>
      </text>
    </comment>
    <comment ref="B43" authorId="0">
      <text>
        <r>
          <rPr>
            <b/>
            <sz val="8"/>
            <rFont val="Tahoma"/>
            <family val="2"/>
          </rPr>
          <t>ORSP: includes only procurement of services.  E.g. speaker fees.</t>
        </r>
      </text>
    </comment>
    <comment ref="B44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55" authorId="0">
      <text>
        <r>
          <rPr>
            <b/>
            <sz val="8"/>
            <rFont val="Tahoma"/>
            <family val="2"/>
          </rPr>
          <t>ORSP:</t>
        </r>
        <r>
          <rPr>
            <sz val="8"/>
            <rFont val="Tahoma"/>
            <family val="2"/>
          </rPr>
          <t xml:space="preserve">
Advertising &amp; Public Relations -- e.g. brochures, catalogs</t>
        </r>
      </text>
    </comment>
  </commentList>
</comments>
</file>

<file path=xl/comments4.xml><?xml version="1.0" encoding="utf-8"?>
<comments xmlns="http://schemas.openxmlformats.org/spreadsheetml/2006/main">
  <authors>
    <author>Erik Thelen</author>
  </authors>
  <commentList>
    <comment ref="B16" authorId="0">
      <text>
        <r>
          <rPr>
            <b/>
            <sz val="8"/>
            <rFont val="Tahoma"/>
            <family val="2"/>
          </rPr>
          <t>ORSP:</t>
        </r>
        <r>
          <rPr>
            <sz val="8"/>
            <rFont val="Tahoma"/>
            <family val="2"/>
          </rPr>
          <t xml:space="preserve">
e.g., postdocs, research associates, administrators.  12 month contracts</t>
        </r>
      </text>
    </comment>
    <comment ref="B17" authorId="0">
      <text>
        <r>
          <rPr>
            <b/>
            <sz val="8"/>
            <rFont val="Tahoma"/>
            <family val="2"/>
          </rPr>
          <t>ORSP:</t>
        </r>
        <r>
          <rPr>
            <sz val="8"/>
            <rFont val="Tahoma"/>
            <family val="2"/>
          </rPr>
          <t xml:space="preserve">
e.g., postdocs, research associates, administrators.  12 month contracts</t>
        </r>
      </text>
    </comment>
    <comment ref="B40" authorId="0">
      <text>
        <r>
          <rPr>
            <b/>
            <sz val="8"/>
            <rFont val="Tahoma"/>
            <family val="2"/>
          </rPr>
          <t>ORSP:
Includes computer hardware over $1000</t>
        </r>
        <r>
          <rPr>
            <sz val="8"/>
            <rFont val="Tahoma"/>
            <family val="2"/>
          </rPr>
          <t xml:space="preserve">
</t>
        </r>
      </text>
    </comment>
    <comment ref="B43" authorId="0">
      <text>
        <r>
          <rPr>
            <b/>
            <sz val="8"/>
            <rFont val="Tahoma"/>
            <family val="2"/>
          </rPr>
          <t>ORSP: includes only procurement of services.  E.g. speaker fees.</t>
        </r>
      </text>
    </comment>
    <comment ref="B44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sz val="12"/>
            <rFont val="Tahoma"/>
            <family val="2"/>
          </rPr>
          <t>ORSP: this category includes only SUBAWARDS</t>
        </r>
        <r>
          <rPr>
            <sz val="12"/>
            <rFont val="Tahoma"/>
            <family val="2"/>
          </rPr>
          <t xml:space="preserve">
</t>
        </r>
      </text>
    </comment>
    <comment ref="B55" authorId="0">
      <text>
        <r>
          <rPr>
            <b/>
            <sz val="8"/>
            <rFont val="Tahoma"/>
            <family val="2"/>
          </rPr>
          <t>ORSP:</t>
        </r>
        <r>
          <rPr>
            <sz val="8"/>
            <rFont val="Tahoma"/>
            <family val="2"/>
          </rPr>
          <t xml:space="preserve">
Advertising &amp; Public Relations -- e.g. brochures, catalogs</t>
        </r>
      </text>
    </comment>
    <comment ref="B56" authorId="0">
      <text>
        <r>
          <rPr>
            <b/>
            <sz val="8"/>
            <rFont val="Tahoma"/>
            <family val="2"/>
          </rPr>
          <t>ORSP:
Cost per credit in column D.  Number of credits in column E</t>
        </r>
      </text>
    </comment>
    <comment ref="A4" authorId="0">
      <text>
        <r>
          <rPr>
            <b/>
            <sz val="10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Erik Thelen</author>
  </authors>
  <commentList>
    <comment ref="B16" authorId="0">
      <text>
        <r>
          <rPr>
            <b/>
            <sz val="8"/>
            <rFont val="Tahoma"/>
            <family val="2"/>
          </rPr>
          <t>ORSP:</t>
        </r>
        <r>
          <rPr>
            <sz val="8"/>
            <rFont val="Tahoma"/>
            <family val="2"/>
          </rPr>
          <t xml:space="preserve">
e.g., postdocs, research associates, administrators.  12 month contracts</t>
        </r>
      </text>
    </comment>
    <comment ref="B17" authorId="0">
      <text>
        <r>
          <rPr>
            <b/>
            <sz val="8"/>
            <rFont val="Tahoma"/>
            <family val="2"/>
          </rPr>
          <t>ORSP:</t>
        </r>
        <r>
          <rPr>
            <sz val="8"/>
            <rFont val="Tahoma"/>
            <family val="2"/>
          </rPr>
          <t xml:space="preserve">
e.g., postdocs, research associates, administrators.  12 month contracts</t>
        </r>
      </text>
    </comment>
    <comment ref="B40" authorId="0">
      <text>
        <r>
          <rPr>
            <b/>
            <sz val="8"/>
            <rFont val="Tahoma"/>
            <family val="2"/>
          </rPr>
          <t>ORSP:
Includes computer hardware over $1000</t>
        </r>
        <r>
          <rPr>
            <sz val="8"/>
            <rFont val="Tahoma"/>
            <family val="2"/>
          </rPr>
          <t xml:space="preserve">
</t>
        </r>
      </text>
    </comment>
    <comment ref="B43" authorId="0">
      <text>
        <r>
          <rPr>
            <b/>
            <sz val="8"/>
            <rFont val="Tahoma"/>
            <family val="2"/>
          </rPr>
          <t>ORSP: includes only procurement of services.  E.g. speaker fees.</t>
        </r>
      </text>
    </comment>
    <comment ref="B44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sz val="12"/>
            <rFont val="Tahoma"/>
            <family val="2"/>
          </rPr>
          <t>ORSP: this category includes only SUBAWARDS</t>
        </r>
        <r>
          <rPr>
            <sz val="12"/>
            <rFont val="Tahoma"/>
            <family val="2"/>
          </rPr>
          <t xml:space="preserve">
</t>
        </r>
      </text>
    </comment>
    <comment ref="B55" authorId="0">
      <text>
        <r>
          <rPr>
            <b/>
            <sz val="8"/>
            <rFont val="Tahoma"/>
            <family val="2"/>
          </rPr>
          <t>ORSP:</t>
        </r>
        <r>
          <rPr>
            <sz val="8"/>
            <rFont val="Tahoma"/>
            <family val="2"/>
          </rPr>
          <t xml:space="preserve">
Advertising &amp; Public Relations -- e.g. brochures, catalogs</t>
        </r>
      </text>
    </comment>
    <comment ref="B56" authorId="0">
      <text>
        <r>
          <rPr>
            <b/>
            <sz val="8"/>
            <rFont val="Tahoma"/>
            <family val="2"/>
          </rPr>
          <t>ORSP:
Cost per credit in column D.  Number of credits in column E</t>
        </r>
      </text>
    </comment>
    <comment ref="A4" authorId="0">
      <text>
        <r>
          <rPr>
            <b/>
            <sz val="10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<sst xmlns="http://schemas.openxmlformats.org/spreadsheetml/2006/main" count="405" uniqueCount="71">
  <si>
    <t>BUDGET ITEM</t>
  </si>
  <si>
    <t>Name or Comment</t>
  </si>
  <si>
    <t>GRANT</t>
  </si>
  <si>
    <t>A.</t>
  </si>
  <si>
    <t>PI Acad. Year</t>
  </si>
  <si>
    <t>Co-I Acad Year</t>
  </si>
  <si>
    <t>PI Summer</t>
  </si>
  <si>
    <t>Co-I Summer</t>
  </si>
  <si>
    <t>Part Time Personnel</t>
  </si>
  <si>
    <t>Student Personnel</t>
  </si>
  <si>
    <t>Total Fringes</t>
  </si>
  <si>
    <t>B.</t>
  </si>
  <si>
    <t>Office Expenses</t>
  </si>
  <si>
    <t>Lab Supplies</t>
  </si>
  <si>
    <t>Computer Software</t>
  </si>
  <si>
    <t>Subcontract 1 &lt; $25K</t>
  </si>
  <si>
    <t>Subcontract 1 &gt; $25K</t>
  </si>
  <si>
    <t>Subcontract 2 &lt; $25K</t>
  </si>
  <si>
    <t>Subcontract 2 &gt; $25K</t>
  </si>
  <si>
    <t>Publications</t>
  </si>
  <si>
    <t>TOTAL DIRECT COSTS</t>
  </si>
  <si>
    <t>MTDC BASE</t>
  </si>
  <si>
    <t>Rate</t>
  </si>
  <si>
    <t>TOTAL</t>
  </si>
  <si>
    <t>PERIOD 3</t>
  </si>
  <si>
    <t>PERIOD 2</t>
  </si>
  <si>
    <t>PERIOD 1</t>
  </si>
  <si>
    <t>CUMULATIVE</t>
  </si>
  <si>
    <t>Consulting Fees</t>
  </si>
  <si>
    <t>GRA</t>
  </si>
  <si>
    <t>Clerical/Lab Personnel</t>
  </si>
  <si>
    <t>Domestic Airfare</t>
  </si>
  <si>
    <t>Domestic Mileage, Taxi</t>
  </si>
  <si>
    <t>Domestic Hotel</t>
  </si>
  <si>
    <t>Domestic Meals</t>
  </si>
  <si>
    <t>TOTAL NONPERSONNEL</t>
  </si>
  <si>
    <t>TOTAL PERSONNEL</t>
  </si>
  <si>
    <t>NONPERSONNEL</t>
  </si>
  <si>
    <t>PERSONNEL</t>
  </si>
  <si>
    <t>F&amp;A Costs</t>
  </si>
  <si>
    <t>Other Professional</t>
  </si>
  <si>
    <t>Total Sumr Salaries</t>
  </si>
  <si>
    <t>TOTAL PROJ COSTS</t>
  </si>
  <si>
    <t>Increase annually by</t>
  </si>
  <si>
    <t>Total Professional</t>
  </si>
  <si>
    <t>Total Sub &lt; $25K</t>
  </si>
  <si>
    <t>Total Sub &gt; $25K</t>
  </si>
  <si>
    <t>Fringe FT</t>
  </si>
  <si>
    <t>Fringe Summer</t>
  </si>
  <si>
    <t>Fringe PT</t>
  </si>
  <si>
    <t>Total GRA</t>
  </si>
  <si>
    <t>PERIOD 4</t>
  </si>
  <si>
    <t>PERIOD 5</t>
  </si>
  <si>
    <t>Tuition</t>
  </si>
  <si>
    <t xml:space="preserve">PI  </t>
  </si>
  <si>
    <t xml:space="preserve">Prepared by  </t>
  </si>
  <si>
    <t xml:space="preserve">MUID  </t>
  </si>
  <si>
    <t xml:space="preserve">Last Modified on  </t>
  </si>
  <si>
    <t xml:space="preserve">Project Title  </t>
  </si>
  <si>
    <t xml:space="preserve">Sponsor  </t>
  </si>
  <si>
    <t xml:space="preserve">Budget Period  </t>
  </si>
  <si>
    <t xml:space="preserve">DEPT  </t>
  </si>
  <si>
    <t xml:space="preserve">ACCT  </t>
  </si>
  <si>
    <t>Must be completed and initialed by ORSP Staff</t>
  </si>
  <si>
    <t>Form PR-B ORSP BUDGET WORKSHEET</t>
  </si>
  <si>
    <t>Cost Share</t>
  </si>
  <si>
    <t>Domestic Conference Fee</t>
  </si>
  <si>
    <t>Equipment &lt; $5000</t>
  </si>
  <si>
    <t>Equipment &gt; $5000</t>
  </si>
  <si>
    <t>Computer Hdw &lt; $5000</t>
  </si>
  <si>
    <t>Revised 3/9/10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</si>
</sst>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_);_(@_)"/>
    <numFmt numFmtId="166" formatCode="m/d/yyyy;@"/>
    <numFmt numFmtId="167" formatCode="m/d/yy"/>
    <numFmt numFmtId="168" formatCode="mm/dd/yy"/>
    <numFmt numFmtId="169" formatCode="[$-409]dddd\,\ mmmm\ dd\,\ yyyy"/>
    <numFmt numFmtId="170" formatCode="[$-409]m/d/yy\ h:mm\ AM/PM;@"/>
  </numFmts>
  <fonts count="49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left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22" fontId="4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170" fontId="4" fillId="0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/>
      <protection locked="0"/>
    </xf>
    <xf numFmtId="2" fontId="3" fillId="0" borderId="11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 shrinkToFit="1"/>
    </xf>
    <xf numFmtId="1" fontId="4" fillId="0" borderId="12" xfId="0" applyNumberFormat="1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41" fontId="4" fillId="0" borderId="12" xfId="0" applyNumberFormat="1" applyFont="1" applyFill="1" applyBorder="1" applyAlignment="1" applyProtection="1">
      <alignment/>
      <protection/>
    </xf>
    <xf numFmtId="164" fontId="4" fillId="0" borderId="12" xfId="0" applyNumberFormat="1" applyFont="1" applyFill="1" applyBorder="1" applyAlignment="1" applyProtection="1">
      <alignment/>
      <protection/>
    </xf>
    <xf numFmtId="43" fontId="4" fillId="0" borderId="12" xfId="0" applyNumberFormat="1" applyFont="1" applyFill="1" applyBorder="1" applyAlignment="1" applyProtection="1">
      <alignment/>
      <protection/>
    </xf>
    <xf numFmtId="43" fontId="4" fillId="0" borderId="12" xfId="0" applyNumberFormat="1" applyFont="1" applyFill="1" applyBorder="1" applyAlignment="1" applyProtection="1">
      <alignment/>
      <protection/>
    </xf>
    <xf numFmtId="1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 applyProtection="1">
      <alignment/>
      <protection locked="0"/>
    </xf>
    <xf numFmtId="41" fontId="4" fillId="0" borderId="12" xfId="0" applyNumberFormat="1" applyFont="1" applyFill="1" applyBorder="1" applyAlignment="1" applyProtection="1">
      <alignment/>
      <protection locked="0"/>
    </xf>
    <xf numFmtId="164" fontId="4" fillId="0" borderId="12" xfId="0" applyNumberFormat="1" applyFont="1" applyFill="1" applyBorder="1" applyAlignment="1" applyProtection="1">
      <alignment/>
      <protection locked="0"/>
    </xf>
    <xf numFmtId="41" fontId="4" fillId="0" borderId="12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41" fontId="3" fillId="0" borderId="12" xfId="0" applyNumberFormat="1" applyFont="1" applyFill="1" applyBorder="1" applyAlignment="1" applyProtection="1">
      <alignment/>
      <protection locked="0"/>
    </xf>
    <xf numFmtId="164" fontId="3" fillId="0" borderId="12" xfId="0" applyNumberFormat="1" applyFont="1" applyFill="1" applyBorder="1" applyAlignment="1" applyProtection="1">
      <alignment/>
      <protection locked="0"/>
    </xf>
    <xf numFmtId="41" fontId="3" fillId="0" borderId="12" xfId="0" applyNumberFormat="1" applyFont="1" applyFill="1" applyBorder="1" applyAlignment="1">
      <alignment/>
    </xf>
    <xf numFmtId="41" fontId="3" fillId="0" borderId="12" xfId="0" applyNumberFormat="1" applyFont="1" applyFill="1" applyBorder="1" applyAlignment="1" applyProtection="1">
      <alignment/>
      <protection/>
    </xf>
    <xf numFmtId="164" fontId="3" fillId="0" borderId="12" xfId="0" applyNumberFormat="1" applyFont="1" applyFill="1" applyBorder="1" applyAlignment="1" applyProtection="1">
      <alignment/>
      <protection/>
    </xf>
    <xf numFmtId="1" fontId="3" fillId="0" borderId="12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41" fontId="4" fillId="0" borderId="13" xfId="0" applyNumberFormat="1" applyFont="1" applyFill="1" applyBorder="1" applyAlignment="1" applyProtection="1">
      <alignment/>
      <protection locked="0"/>
    </xf>
    <xf numFmtId="41" fontId="4" fillId="0" borderId="14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 horizontal="center" shrinkToFit="1"/>
    </xf>
    <xf numFmtId="164" fontId="4" fillId="0" borderId="15" xfId="0" applyNumberFormat="1" applyFont="1" applyFill="1" applyBorder="1" applyAlignment="1" applyProtection="1">
      <alignment/>
      <protection/>
    </xf>
    <xf numFmtId="164" fontId="4" fillId="0" borderId="15" xfId="0" applyNumberFormat="1" applyFont="1" applyFill="1" applyBorder="1" applyAlignment="1" applyProtection="1">
      <alignment/>
      <protection locked="0"/>
    </xf>
    <xf numFmtId="164" fontId="3" fillId="0" borderId="15" xfId="0" applyNumberFormat="1" applyFont="1" applyFill="1" applyBorder="1" applyAlignment="1" applyProtection="1">
      <alignment/>
      <protection locked="0"/>
    </xf>
    <xf numFmtId="164" fontId="3" fillId="0" borderId="15" xfId="0" applyNumberFormat="1" applyFont="1" applyFill="1" applyBorder="1" applyAlignment="1" applyProtection="1">
      <alignment/>
      <protection/>
    </xf>
    <xf numFmtId="41" fontId="4" fillId="0" borderId="15" xfId="0" applyNumberFormat="1" applyFont="1" applyFill="1" applyBorder="1" applyAlignment="1" applyProtection="1">
      <alignment/>
      <protection/>
    </xf>
    <xf numFmtId="41" fontId="3" fillId="0" borderId="15" xfId="0" applyNumberFormat="1" applyFont="1" applyFill="1" applyBorder="1" applyAlignment="1" applyProtection="1">
      <alignment/>
      <protection locked="0"/>
    </xf>
    <xf numFmtId="41" fontId="4" fillId="0" borderId="15" xfId="0" applyNumberFormat="1" applyFont="1" applyFill="1" applyBorder="1" applyAlignment="1" applyProtection="1">
      <alignment/>
      <protection locked="0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3" fontId="4" fillId="0" borderId="13" xfId="0" applyNumberFormat="1" applyFont="1" applyFill="1" applyBorder="1" applyAlignment="1" applyProtection="1">
      <alignment/>
      <protection/>
    </xf>
    <xf numFmtId="43" fontId="4" fillId="0" borderId="14" xfId="0" applyNumberFormat="1" applyFont="1" applyFill="1" applyBorder="1" applyAlignment="1" applyProtection="1">
      <alignment/>
      <protection/>
    </xf>
    <xf numFmtId="41" fontId="3" fillId="0" borderId="13" xfId="0" applyNumberFormat="1" applyFont="1" applyFill="1" applyBorder="1" applyAlignment="1">
      <alignment/>
    </xf>
    <xf numFmtId="41" fontId="3" fillId="0" borderId="13" xfId="0" applyNumberFormat="1" applyFont="1" applyFill="1" applyBorder="1" applyAlignment="1" applyProtection="1">
      <alignment/>
      <protection locked="0"/>
    </xf>
    <xf numFmtId="41" fontId="3" fillId="0" borderId="14" xfId="0" applyNumberFormat="1" applyFont="1" applyFill="1" applyBorder="1" applyAlignment="1">
      <alignment/>
    </xf>
    <xf numFmtId="41" fontId="3" fillId="0" borderId="13" xfId="0" applyNumberFormat="1" applyFont="1" applyFill="1" applyBorder="1" applyAlignment="1" applyProtection="1">
      <alignment/>
      <protection/>
    </xf>
    <xf numFmtId="41" fontId="3" fillId="0" borderId="14" xfId="0" applyNumberFormat="1" applyFont="1" applyFill="1" applyBorder="1" applyAlignment="1" applyProtection="1">
      <alignment/>
      <protection/>
    </xf>
    <xf numFmtId="41" fontId="4" fillId="0" borderId="13" xfId="0" applyNumberFormat="1" applyFont="1" applyFill="1" applyBorder="1" applyAlignment="1">
      <alignment/>
    </xf>
    <xf numFmtId="41" fontId="4" fillId="0" borderId="13" xfId="0" applyNumberFormat="1" applyFont="1" applyFill="1" applyBorder="1" applyAlignment="1" applyProtection="1">
      <alignment/>
      <protection/>
    </xf>
    <xf numFmtId="41" fontId="4" fillId="0" borderId="14" xfId="0" applyNumberFormat="1" applyFont="1" applyFill="1" applyBorder="1" applyAlignment="1" applyProtection="1">
      <alignment/>
      <protection/>
    </xf>
    <xf numFmtId="41" fontId="3" fillId="0" borderId="16" xfId="0" applyNumberFormat="1" applyFont="1" applyFill="1" applyBorder="1" applyAlignment="1">
      <alignment/>
    </xf>
    <xf numFmtId="41" fontId="3" fillId="0" borderId="17" xfId="0" applyNumberFormat="1" applyFont="1" applyFill="1" applyBorder="1" applyAlignment="1">
      <alignment/>
    </xf>
    <xf numFmtId="41" fontId="3" fillId="0" borderId="18" xfId="0" applyNumberFormat="1" applyFont="1" applyFill="1" applyBorder="1" applyAlignment="1">
      <alignment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1" fontId="4" fillId="0" borderId="19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8.7109375" style="0" customWidth="1"/>
    <col min="3" max="3" width="21.7109375" style="0" customWidth="1"/>
    <col min="4" max="4" width="9.7109375" style="0" customWidth="1"/>
    <col min="5" max="7" width="13.7109375" style="0" customWidth="1"/>
  </cols>
  <sheetData>
    <row r="1" spans="1:7" ht="15.75">
      <c r="A1" s="10" t="s">
        <v>64</v>
      </c>
      <c r="B1" s="13"/>
      <c r="C1" s="13"/>
      <c r="D1" s="13" t="s">
        <v>63</v>
      </c>
      <c r="E1" s="10"/>
      <c r="F1" s="10"/>
      <c r="G1" s="10"/>
    </row>
    <row r="2" spans="1:7" ht="15.75">
      <c r="A2" s="10"/>
      <c r="B2" s="2" t="s">
        <v>56</v>
      </c>
      <c r="C2" s="31"/>
      <c r="D2" s="2" t="s">
        <v>62</v>
      </c>
      <c r="E2" s="27"/>
      <c r="F2" s="10"/>
      <c r="G2" s="10"/>
    </row>
    <row r="3" spans="1:7" ht="15" customHeight="1">
      <c r="A3" s="93" t="s">
        <v>55</v>
      </c>
      <c r="B3" s="93"/>
      <c r="C3" s="18"/>
      <c r="D3" s="15"/>
      <c r="E3" s="1"/>
      <c r="F3" s="17"/>
      <c r="G3" s="32"/>
    </row>
    <row r="4" spans="1:7" ht="15" customHeight="1">
      <c r="A4" s="93" t="s">
        <v>57</v>
      </c>
      <c r="B4" s="93"/>
      <c r="C4" s="21">
        <f ca="1">NOW()</f>
        <v>40249.664794791664</v>
      </c>
      <c r="D4" s="1"/>
      <c r="E4" s="1"/>
      <c r="F4" s="1"/>
      <c r="G4" s="1"/>
    </row>
    <row r="5" spans="1:7" ht="15" customHeight="1">
      <c r="A5" s="93" t="s">
        <v>54</v>
      </c>
      <c r="B5" s="93"/>
      <c r="C5" s="11"/>
      <c r="D5" s="24" t="s">
        <v>61</v>
      </c>
      <c r="E5" s="26"/>
      <c r="F5" s="1"/>
      <c r="G5" s="1"/>
    </row>
    <row r="6" spans="1:7" ht="30" customHeight="1">
      <c r="A6" s="93" t="s">
        <v>58</v>
      </c>
      <c r="B6" s="93"/>
      <c r="C6" s="94"/>
      <c r="D6" s="94"/>
      <c r="E6" s="94"/>
      <c r="F6" s="94"/>
      <c r="G6" s="94"/>
    </row>
    <row r="7" spans="1:7" ht="15" customHeight="1">
      <c r="A7" s="93" t="s">
        <v>59</v>
      </c>
      <c r="B7" s="93"/>
      <c r="C7" s="92"/>
      <c r="D7" s="92"/>
      <c r="E7" s="92"/>
      <c r="F7" s="92"/>
      <c r="G7" s="92"/>
    </row>
    <row r="8" spans="1:7" ht="15" customHeight="1">
      <c r="A8" s="6"/>
      <c r="B8" s="4" t="s">
        <v>60</v>
      </c>
      <c r="C8" s="12"/>
      <c r="D8" s="5"/>
      <c r="E8" s="5"/>
      <c r="F8" s="5"/>
      <c r="G8" s="5"/>
    </row>
    <row r="9" spans="1:7" ht="15.75" customHeight="1">
      <c r="A9" s="6"/>
      <c r="B9" s="4"/>
      <c r="C9" s="88"/>
      <c r="D9" s="5"/>
      <c r="E9" s="5"/>
      <c r="F9" s="5"/>
      <c r="G9" s="5"/>
    </row>
    <row r="10" spans="1:7" ht="15">
      <c r="A10" s="7"/>
      <c r="B10" s="1"/>
      <c r="C10" s="1"/>
      <c r="D10" s="1"/>
      <c r="E10" s="1"/>
      <c r="F10" s="14"/>
      <c r="G10" s="1"/>
    </row>
    <row r="11" spans="1:7" ht="15" customHeight="1">
      <c r="A11" s="36"/>
      <c r="B11" s="37" t="s">
        <v>0</v>
      </c>
      <c r="C11" s="38" t="s">
        <v>1</v>
      </c>
      <c r="D11" s="39" t="s">
        <v>22</v>
      </c>
      <c r="E11" s="38" t="s">
        <v>2</v>
      </c>
      <c r="F11" s="38" t="s">
        <v>65</v>
      </c>
      <c r="G11" s="38" t="s">
        <v>23</v>
      </c>
    </row>
    <row r="12" spans="1:7" ht="15" customHeight="1">
      <c r="A12" s="40" t="s">
        <v>3</v>
      </c>
      <c r="B12" s="41" t="s">
        <v>38</v>
      </c>
      <c r="C12" s="42"/>
      <c r="D12" s="44"/>
      <c r="E12" s="45"/>
      <c r="F12" s="46"/>
      <c r="G12" s="45"/>
    </row>
    <row r="13" spans="1:7" ht="15" customHeight="1">
      <c r="A13" s="47">
        <v>6000</v>
      </c>
      <c r="B13" s="37" t="s">
        <v>4</v>
      </c>
      <c r="C13" s="48"/>
      <c r="D13" s="50"/>
      <c r="E13" s="49"/>
      <c r="F13" s="49"/>
      <c r="G13" s="51">
        <f aca="true" t="shared" si="0" ref="G13:G28">SUM(E13,F13)</f>
        <v>0</v>
      </c>
    </row>
    <row r="14" spans="1:7" ht="15" customHeight="1">
      <c r="A14" s="47">
        <v>6000</v>
      </c>
      <c r="B14" s="37" t="s">
        <v>5</v>
      </c>
      <c r="C14" s="48"/>
      <c r="D14" s="50"/>
      <c r="E14" s="49"/>
      <c r="F14" s="49"/>
      <c r="G14" s="51">
        <f t="shared" si="0"/>
        <v>0</v>
      </c>
    </row>
    <row r="15" spans="1:7" ht="15" customHeight="1">
      <c r="A15" s="47">
        <v>6000</v>
      </c>
      <c r="B15" s="37" t="s">
        <v>5</v>
      </c>
      <c r="C15" s="48"/>
      <c r="D15" s="50"/>
      <c r="E15" s="49"/>
      <c r="F15" s="49"/>
      <c r="G15" s="51">
        <f t="shared" si="0"/>
        <v>0</v>
      </c>
    </row>
    <row r="16" spans="1:7" ht="15" customHeight="1">
      <c r="A16" s="47">
        <v>6000</v>
      </c>
      <c r="B16" s="37" t="s">
        <v>40</v>
      </c>
      <c r="C16" s="48"/>
      <c r="D16" s="50"/>
      <c r="E16" s="49"/>
      <c r="F16" s="49"/>
      <c r="G16" s="51">
        <f t="shared" si="0"/>
        <v>0</v>
      </c>
    </row>
    <row r="17" spans="1:7" ht="15" customHeight="1">
      <c r="A17" s="47">
        <v>6000</v>
      </c>
      <c r="B17" s="37" t="s">
        <v>40</v>
      </c>
      <c r="C17" s="48"/>
      <c r="D17" s="50"/>
      <c r="E17" s="49"/>
      <c r="F17" s="49"/>
      <c r="G17" s="51">
        <f t="shared" si="0"/>
        <v>0</v>
      </c>
    </row>
    <row r="18" spans="1:7" ht="15.75" customHeight="1">
      <c r="A18" s="52">
        <v>6000</v>
      </c>
      <c r="B18" s="53" t="s">
        <v>44</v>
      </c>
      <c r="C18" s="48"/>
      <c r="D18" s="55"/>
      <c r="E18" s="56">
        <f>ROUND(SUM(E12:E17),0)</f>
        <v>0</v>
      </c>
      <c r="F18" s="56">
        <f>ROUND(SUM(F12:F17),0)</f>
        <v>0</v>
      </c>
      <c r="G18" s="56">
        <f t="shared" si="0"/>
        <v>0</v>
      </c>
    </row>
    <row r="19" spans="1:7" ht="15" customHeight="1">
      <c r="A19" s="47">
        <v>6005</v>
      </c>
      <c r="B19" s="37" t="s">
        <v>6</v>
      </c>
      <c r="C19" s="48"/>
      <c r="D19" s="50"/>
      <c r="E19" s="49"/>
      <c r="F19" s="49"/>
      <c r="G19" s="51">
        <f t="shared" si="0"/>
        <v>0</v>
      </c>
    </row>
    <row r="20" spans="1:7" ht="15" customHeight="1">
      <c r="A20" s="47">
        <v>6005</v>
      </c>
      <c r="B20" s="37" t="s">
        <v>7</v>
      </c>
      <c r="C20" s="48"/>
      <c r="D20" s="50"/>
      <c r="E20" s="49"/>
      <c r="F20" s="49"/>
      <c r="G20" s="51">
        <f t="shared" si="0"/>
        <v>0</v>
      </c>
    </row>
    <row r="21" spans="1:7" ht="15" customHeight="1">
      <c r="A21" s="47">
        <v>6005</v>
      </c>
      <c r="B21" s="37" t="s">
        <v>7</v>
      </c>
      <c r="C21" s="48"/>
      <c r="D21" s="50"/>
      <c r="E21" s="49"/>
      <c r="F21" s="49"/>
      <c r="G21" s="51">
        <f t="shared" si="0"/>
        <v>0</v>
      </c>
    </row>
    <row r="22" spans="1:7" ht="15.75" customHeight="1">
      <c r="A22" s="52">
        <v>6005</v>
      </c>
      <c r="B22" s="53" t="s">
        <v>41</v>
      </c>
      <c r="C22" s="48"/>
      <c r="D22" s="55"/>
      <c r="E22" s="56">
        <f>ROUND(SUM(E19:E21),0)</f>
        <v>0</v>
      </c>
      <c r="F22" s="56">
        <f>ROUND(SUM(F19:F21),0)</f>
        <v>0</v>
      </c>
      <c r="G22" s="56">
        <f t="shared" si="0"/>
        <v>0</v>
      </c>
    </row>
    <row r="23" spans="1:7" ht="15.75" customHeight="1">
      <c r="A23" s="52">
        <v>6020</v>
      </c>
      <c r="B23" s="53" t="s">
        <v>30</v>
      </c>
      <c r="C23" s="48"/>
      <c r="D23" s="55"/>
      <c r="E23" s="54"/>
      <c r="F23" s="54"/>
      <c r="G23" s="56">
        <f t="shared" si="0"/>
        <v>0</v>
      </c>
    </row>
    <row r="24" spans="1:7" ht="15.75" customHeight="1">
      <c r="A24" s="52">
        <v>6035</v>
      </c>
      <c r="B24" s="53" t="s">
        <v>8</v>
      </c>
      <c r="C24" s="48"/>
      <c r="D24" s="55"/>
      <c r="E24" s="54"/>
      <c r="F24" s="54"/>
      <c r="G24" s="56">
        <f t="shared" si="0"/>
        <v>0</v>
      </c>
    </row>
    <row r="25" spans="1:7" ht="15.75" customHeight="1">
      <c r="A25" s="52">
        <v>6050</v>
      </c>
      <c r="B25" s="53" t="s">
        <v>9</v>
      </c>
      <c r="C25" s="48"/>
      <c r="D25" s="55"/>
      <c r="E25" s="54"/>
      <c r="F25" s="54"/>
      <c r="G25" s="56">
        <f t="shared" si="0"/>
        <v>0</v>
      </c>
    </row>
    <row r="26" spans="1:7" ht="15" customHeight="1">
      <c r="A26" s="47">
        <v>6025</v>
      </c>
      <c r="B26" s="37" t="s">
        <v>29</v>
      </c>
      <c r="C26" s="48"/>
      <c r="D26" s="50"/>
      <c r="E26" s="49"/>
      <c r="F26" s="49"/>
      <c r="G26" s="51">
        <f t="shared" si="0"/>
        <v>0</v>
      </c>
    </row>
    <row r="27" spans="1:7" ht="15" customHeight="1">
      <c r="A27" s="47">
        <v>6025</v>
      </c>
      <c r="B27" s="37" t="s">
        <v>29</v>
      </c>
      <c r="C27" s="48"/>
      <c r="D27" s="50"/>
      <c r="E27" s="49"/>
      <c r="F27" s="49"/>
      <c r="G27" s="51">
        <f t="shared" si="0"/>
        <v>0</v>
      </c>
    </row>
    <row r="28" spans="1:7" ht="15" customHeight="1">
      <c r="A28" s="47">
        <v>6025</v>
      </c>
      <c r="B28" s="37" t="s">
        <v>29</v>
      </c>
      <c r="C28" s="48"/>
      <c r="D28" s="50"/>
      <c r="E28" s="49"/>
      <c r="F28" s="49"/>
      <c r="G28" s="51">
        <f t="shared" si="0"/>
        <v>0</v>
      </c>
    </row>
    <row r="29" spans="1:7" ht="15.75" customHeight="1">
      <c r="A29" s="52">
        <v>6025</v>
      </c>
      <c r="B29" s="53" t="s">
        <v>50</v>
      </c>
      <c r="C29" s="48"/>
      <c r="D29" s="55"/>
      <c r="E29" s="57">
        <f>SUM(E26:E28)</f>
        <v>0</v>
      </c>
      <c r="F29" s="57">
        <f>SUM(F26:F28)</f>
        <v>0</v>
      </c>
      <c r="G29" s="57"/>
    </row>
    <row r="30" spans="1:7" ht="15" customHeight="1">
      <c r="A30" s="47">
        <v>6195</v>
      </c>
      <c r="B30" s="37" t="s">
        <v>47</v>
      </c>
      <c r="C30" s="48"/>
      <c r="D30" s="55">
        <v>0.285</v>
      </c>
      <c r="E30" s="51">
        <f>ROUND($D$30*SUM(E18,E23),0)</f>
        <v>0</v>
      </c>
      <c r="F30" s="51">
        <f>ROUND($D$30*SUM(F18,F23),0)</f>
        <v>0</v>
      </c>
      <c r="G30" s="51">
        <f>SUM(E30,F30)</f>
        <v>0</v>
      </c>
    </row>
    <row r="31" spans="1:7" ht="15" customHeight="1">
      <c r="A31" s="47">
        <v>6195</v>
      </c>
      <c r="B31" s="37" t="s">
        <v>48</v>
      </c>
      <c r="C31" s="48"/>
      <c r="D31" s="55">
        <v>0.16</v>
      </c>
      <c r="E31" s="51">
        <f>ROUND($D$31*E22,0)</f>
        <v>0</v>
      </c>
      <c r="F31" s="51">
        <f>ROUND($D$31*F22,0)</f>
        <v>0</v>
      </c>
      <c r="G31" s="51">
        <f>SUM(E31,F31)</f>
        <v>0</v>
      </c>
    </row>
    <row r="32" spans="1:7" ht="15" customHeight="1">
      <c r="A32" s="47">
        <v>6195</v>
      </c>
      <c r="B32" s="37" t="s">
        <v>49</v>
      </c>
      <c r="C32" s="48"/>
      <c r="D32" s="55">
        <v>0.08</v>
      </c>
      <c r="E32" s="51">
        <f>ROUND($D$32*E24,0)</f>
        <v>0</v>
      </c>
      <c r="F32" s="51">
        <f>ROUND($D$32*F24,0)</f>
        <v>0</v>
      </c>
      <c r="G32" s="51">
        <f>SUM(E32,F32)</f>
        <v>0</v>
      </c>
    </row>
    <row r="33" spans="1:7" ht="15.75" customHeight="1">
      <c r="A33" s="52">
        <v>6195</v>
      </c>
      <c r="B33" s="53" t="s">
        <v>10</v>
      </c>
      <c r="C33" s="48"/>
      <c r="D33" s="55"/>
      <c r="E33" s="56">
        <f>ROUND(SUM(E30:E32),0)</f>
        <v>0</v>
      </c>
      <c r="F33" s="56">
        <f>ROUND(SUM(F30:F32),0)</f>
        <v>0</v>
      </c>
      <c r="G33" s="56">
        <f>SUM(E33,F33)</f>
        <v>0</v>
      </c>
    </row>
    <row r="34" spans="1:7" ht="15.75" customHeight="1">
      <c r="A34" s="59"/>
      <c r="B34" s="60" t="s">
        <v>36</v>
      </c>
      <c r="C34" s="42"/>
      <c r="D34" s="58"/>
      <c r="E34" s="57">
        <f>SUM(E18,E22:E28,E33)</f>
        <v>0</v>
      </c>
      <c r="F34" s="57">
        <f>SUM(F18,F22:F28,F33)</f>
        <v>0</v>
      </c>
      <c r="G34" s="57">
        <f>SUM(E34,F34)</f>
        <v>0</v>
      </c>
    </row>
    <row r="35" spans="1:7" ht="15" customHeight="1">
      <c r="A35" s="59"/>
      <c r="B35" s="60"/>
      <c r="C35" s="42"/>
      <c r="D35" s="58"/>
      <c r="E35" s="57"/>
      <c r="F35" s="57"/>
      <c r="G35" s="57"/>
    </row>
    <row r="36" spans="1:7" ht="15" customHeight="1">
      <c r="A36" s="40" t="s">
        <v>11</v>
      </c>
      <c r="B36" s="41" t="s">
        <v>37</v>
      </c>
      <c r="C36" s="42"/>
      <c r="D36" s="43"/>
      <c r="E36" s="43"/>
      <c r="F36" s="43"/>
      <c r="G36" s="43"/>
    </row>
    <row r="37" spans="1:7" ht="15.75" customHeight="1">
      <c r="A37" s="52">
        <v>6200</v>
      </c>
      <c r="B37" s="53" t="s">
        <v>12</v>
      </c>
      <c r="C37" s="48"/>
      <c r="D37" s="54"/>
      <c r="E37" s="54"/>
      <c r="F37" s="54"/>
      <c r="G37" s="56">
        <f aca="true" t="shared" si="1" ref="G37:G57">SUM(E37,F37)</f>
        <v>0</v>
      </c>
    </row>
    <row r="38" spans="1:7" ht="15.75" customHeight="1">
      <c r="A38" s="52">
        <v>6235</v>
      </c>
      <c r="B38" s="53" t="s">
        <v>13</v>
      </c>
      <c r="C38" s="48"/>
      <c r="D38" s="54"/>
      <c r="E38" s="54"/>
      <c r="F38" s="54"/>
      <c r="G38" s="56">
        <f t="shared" si="1"/>
        <v>0</v>
      </c>
    </row>
    <row r="39" spans="1:7" ht="15.75" customHeight="1">
      <c r="A39" s="52">
        <v>6246</v>
      </c>
      <c r="B39" s="53" t="s">
        <v>67</v>
      </c>
      <c r="C39" s="48"/>
      <c r="D39" s="54"/>
      <c r="E39" s="54"/>
      <c r="F39" s="54"/>
      <c r="G39" s="56">
        <f t="shared" si="1"/>
        <v>0</v>
      </c>
    </row>
    <row r="40" spans="1:7" ht="15.75" customHeight="1">
      <c r="A40" s="52">
        <v>6247</v>
      </c>
      <c r="B40" s="53" t="s">
        <v>68</v>
      </c>
      <c r="C40" s="48"/>
      <c r="D40" s="54"/>
      <c r="E40" s="54"/>
      <c r="F40" s="54"/>
      <c r="G40" s="56">
        <f t="shared" si="1"/>
        <v>0</v>
      </c>
    </row>
    <row r="41" spans="1:7" ht="15.75" customHeight="1">
      <c r="A41" s="52">
        <v>6260</v>
      </c>
      <c r="B41" s="53" t="s">
        <v>69</v>
      </c>
      <c r="C41" s="48"/>
      <c r="D41" s="54"/>
      <c r="E41" s="54"/>
      <c r="F41" s="54"/>
      <c r="G41" s="56">
        <f t="shared" si="1"/>
        <v>0</v>
      </c>
    </row>
    <row r="42" spans="1:7" ht="15.75" customHeight="1">
      <c r="A42" s="52">
        <v>6265</v>
      </c>
      <c r="B42" s="53" t="s">
        <v>14</v>
      </c>
      <c r="C42" s="48"/>
      <c r="D42" s="54"/>
      <c r="E42" s="54"/>
      <c r="F42" s="54"/>
      <c r="G42" s="56">
        <f t="shared" si="1"/>
        <v>0</v>
      </c>
    </row>
    <row r="43" spans="1:7" ht="15.75" customHeight="1">
      <c r="A43" s="52">
        <v>6505</v>
      </c>
      <c r="B43" s="53" t="s">
        <v>28</v>
      </c>
      <c r="C43" s="48"/>
      <c r="D43" s="54"/>
      <c r="E43" s="54"/>
      <c r="F43" s="54"/>
      <c r="G43" s="56">
        <f t="shared" si="1"/>
        <v>0</v>
      </c>
    </row>
    <row r="44" spans="1:7" ht="15" customHeight="1">
      <c r="A44" s="47">
        <v>6515</v>
      </c>
      <c r="B44" s="37" t="s">
        <v>15</v>
      </c>
      <c r="C44" s="48"/>
      <c r="D44" s="49"/>
      <c r="E44" s="49"/>
      <c r="F44" s="49"/>
      <c r="G44" s="51">
        <f t="shared" si="1"/>
        <v>0</v>
      </c>
    </row>
    <row r="45" spans="1:7" ht="15" customHeight="1">
      <c r="A45" s="47">
        <v>6520</v>
      </c>
      <c r="B45" s="37" t="s">
        <v>16</v>
      </c>
      <c r="C45" s="48"/>
      <c r="D45" s="49"/>
      <c r="E45" s="49"/>
      <c r="F45" s="49"/>
      <c r="G45" s="51">
        <f t="shared" si="1"/>
        <v>0</v>
      </c>
    </row>
    <row r="46" spans="1:7" ht="15" customHeight="1">
      <c r="A46" s="47">
        <v>6515</v>
      </c>
      <c r="B46" s="37" t="s">
        <v>17</v>
      </c>
      <c r="C46" s="48"/>
      <c r="D46" s="49"/>
      <c r="E46" s="49"/>
      <c r="F46" s="49"/>
      <c r="G46" s="51">
        <f t="shared" si="1"/>
        <v>0</v>
      </c>
    </row>
    <row r="47" spans="1:7" ht="15" customHeight="1">
      <c r="A47" s="47">
        <v>6520</v>
      </c>
      <c r="B47" s="37" t="s">
        <v>18</v>
      </c>
      <c r="C47" s="48"/>
      <c r="D47" s="49"/>
      <c r="E47" s="49"/>
      <c r="F47" s="49"/>
      <c r="G47" s="51">
        <f t="shared" si="1"/>
        <v>0</v>
      </c>
    </row>
    <row r="48" spans="1:7" ht="15.75" customHeight="1">
      <c r="A48" s="52">
        <v>6515</v>
      </c>
      <c r="B48" s="53" t="s">
        <v>45</v>
      </c>
      <c r="C48" s="48"/>
      <c r="D48" s="54"/>
      <c r="E48" s="56">
        <f>SUM(E44,E46)</f>
        <v>0</v>
      </c>
      <c r="F48" s="56">
        <f>SUM(F44,F46)</f>
        <v>0</v>
      </c>
      <c r="G48" s="56">
        <f t="shared" si="1"/>
        <v>0</v>
      </c>
    </row>
    <row r="49" spans="1:7" ht="15.75" customHeight="1">
      <c r="A49" s="52">
        <v>6520</v>
      </c>
      <c r="B49" s="53" t="s">
        <v>46</v>
      </c>
      <c r="C49" s="48"/>
      <c r="D49" s="54"/>
      <c r="E49" s="56">
        <f>SUM(E45,E47)</f>
        <v>0</v>
      </c>
      <c r="F49" s="56">
        <f>SUM(F45,F47)</f>
        <v>0</v>
      </c>
      <c r="G49" s="56">
        <f t="shared" si="1"/>
        <v>0</v>
      </c>
    </row>
    <row r="50" spans="1:7" ht="15.75" customHeight="1">
      <c r="A50" s="52">
        <v>6900</v>
      </c>
      <c r="B50" s="53" t="s">
        <v>31</v>
      </c>
      <c r="C50" s="48"/>
      <c r="D50" s="54"/>
      <c r="E50" s="54"/>
      <c r="F50" s="54"/>
      <c r="G50" s="56">
        <f t="shared" si="1"/>
        <v>0</v>
      </c>
    </row>
    <row r="51" spans="1:7" ht="15.75" customHeight="1">
      <c r="A51" s="52">
        <v>6905</v>
      </c>
      <c r="B51" s="53" t="s">
        <v>32</v>
      </c>
      <c r="C51" s="48"/>
      <c r="D51" s="54"/>
      <c r="E51" s="54"/>
      <c r="F51" s="54"/>
      <c r="G51" s="56">
        <f t="shared" si="1"/>
        <v>0</v>
      </c>
    </row>
    <row r="52" spans="1:7" ht="15.75" customHeight="1">
      <c r="A52" s="52">
        <v>6910</v>
      </c>
      <c r="B52" s="53" t="s">
        <v>33</v>
      </c>
      <c r="C52" s="48"/>
      <c r="D52" s="54"/>
      <c r="E52" s="54"/>
      <c r="F52" s="54"/>
      <c r="G52" s="56">
        <f t="shared" si="1"/>
        <v>0</v>
      </c>
    </row>
    <row r="53" spans="1:7" ht="15.75" customHeight="1">
      <c r="A53" s="52">
        <v>6915</v>
      </c>
      <c r="B53" s="53" t="s">
        <v>34</v>
      </c>
      <c r="C53" s="48"/>
      <c r="D53" s="54"/>
      <c r="E53" s="54"/>
      <c r="F53" s="54"/>
      <c r="G53" s="56">
        <f t="shared" si="1"/>
        <v>0</v>
      </c>
    </row>
    <row r="54" spans="1:7" ht="15.75" customHeight="1">
      <c r="A54" s="52">
        <v>6920</v>
      </c>
      <c r="B54" s="53" t="s">
        <v>66</v>
      </c>
      <c r="C54" s="48"/>
      <c r="D54" s="54"/>
      <c r="E54" s="54"/>
      <c r="F54" s="54"/>
      <c r="G54" s="56">
        <f t="shared" si="1"/>
        <v>0</v>
      </c>
    </row>
    <row r="55" spans="1:7" ht="15.75" customHeight="1">
      <c r="A55" s="52">
        <v>7010</v>
      </c>
      <c r="B55" s="53" t="s">
        <v>19</v>
      </c>
      <c r="C55" s="48"/>
      <c r="D55" s="54"/>
      <c r="E55" s="54"/>
      <c r="F55" s="54"/>
      <c r="G55" s="56">
        <f t="shared" si="1"/>
        <v>0</v>
      </c>
    </row>
    <row r="56" spans="1:7" ht="15.75" customHeight="1">
      <c r="A56" s="52">
        <v>7225</v>
      </c>
      <c r="B56" s="53" t="s">
        <v>53</v>
      </c>
      <c r="C56" s="48"/>
      <c r="D56" s="54"/>
      <c r="E56" s="56"/>
      <c r="F56" s="56"/>
      <c r="G56" s="56">
        <f t="shared" si="1"/>
        <v>0</v>
      </c>
    </row>
    <row r="57" spans="1:7" ht="15.75" customHeight="1">
      <c r="A57" s="52"/>
      <c r="B57" s="53" t="s">
        <v>35</v>
      </c>
      <c r="C57" s="48"/>
      <c r="D57" s="55"/>
      <c r="E57" s="56">
        <f>ROUND(SUM(E37:E43,E48:E56),0)</f>
        <v>0</v>
      </c>
      <c r="F57" s="56">
        <f>ROUND(SUM(F37:F43,F48:F56),0)</f>
        <v>0</v>
      </c>
      <c r="G57" s="51">
        <f t="shared" si="1"/>
        <v>0</v>
      </c>
    </row>
    <row r="58" spans="1:7" ht="15" customHeight="1">
      <c r="A58" s="52"/>
      <c r="B58" s="53"/>
      <c r="C58" s="48"/>
      <c r="D58" s="55"/>
      <c r="E58" s="56"/>
      <c r="F58" s="56"/>
      <c r="G58" s="51"/>
    </row>
    <row r="59" spans="1:7" ht="15.75" customHeight="1">
      <c r="A59" s="52"/>
      <c r="B59" s="53" t="s">
        <v>20</v>
      </c>
      <c r="C59" s="48"/>
      <c r="D59" s="55"/>
      <c r="E59" s="56">
        <f>SUM(E34,E57)</f>
        <v>0</v>
      </c>
      <c r="F59" s="56">
        <f>SUM(F34,F57)</f>
        <v>0</v>
      </c>
      <c r="G59" s="56">
        <f>SUM(E59,F59)</f>
        <v>0</v>
      </c>
    </row>
    <row r="60" spans="1:7" ht="15" customHeight="1">
      <c r="A60" s="47"/>
      <c r="B60" s="37" t="s">
        <v>21</v>
      </c>
      <c r="C60" s="48"/>
      <c r="D60" s="50"/>
      <c r="E60" s="51">
        <f>E59-SUM(E40,E49,E56)</f>
        <v>0</v>
      </c>
      <c r="F60" s="51">
        <f>F59-SUM(F40,F49,F56)</f>
        <v>0</v>
      </c>
      <c r="G60" s="51">
        <f>SUM(E60,F60)</f>
        <v>0</v>
      </c>
    </row>
    <row r="61" spans="1:7" ht="15.75" customHeight="1">
      <c r="A61" s="52">
        <v>7520</v>
      </c>
      <c r="B61" s="53" t="s">
        <v>39</v>
      </c>
      <c r="C61" s="48"/>
      <c r="D61" s="55">
        <v>0.505</v>
      </c>
      <c r="E61" s="56">
        <f>ROUND(SUM(E60*$D$61),0)</f>
        <v>0</v>
      </c>
      <c r="F61" s="56">
        <f>ROUND(SUM(F60*$D$61),0)</f>
        <v>0</v>
      </c>
      <c r="G61" s="56">
        <f>SUM(E61,F61)</f>
        <v>0</v>
      </c>
    </row>
    <row r="62" spans="1:7" ht="15.75" customHeight="1">
      <c r="A62" s="52"/>
      <c r="B62" s="53" t="s">
        <v>42</v>
      </c>
      <c r="C62" s="48"/>
      <c r="D62" s="55"/>
      <c r="E62" s="56">
        <f>SUM(E59,E61)</f>
        <v>0</v>
      </c>
      <c r="F62" s="56">
        <f>SUM(F59,F61)</f>
        <v>0</v>
      </c>
      <c r="G62" s="56">
        <f>SUM(E62,F62)</f>
        <v>0</v>
      </c>
    </row>
    <row r="64" ht="12.75">
      <c r="B64" s="91" t="s">
        <v>70</v>
      </c>
    </row>
  </sheetData>
  <sheetProtection/>
  <mergeCells count="7">
    <mergeCell ref="C7:G7"/>
    <mergeCell ref="A6:B6"/>
    <mergeCell ref="A7:B7"/>
    <mergeCell ref="A3:B3"/>
    <mergeCell ref="A4:B4"/>
    <mergeCell ref="A5:B5"/>
    <mergeCell ref="C6:G6"/>
  </mergeCells>
  <printOptions horizontalCentered="1" verticalCentered="1"/>
  <pageMargins left="0" right="0" top="0.25" bottom="0.5" header="0.5" footer="0.25"/>
  <pageSetup fitToHeight="1" fitToWidth="1" horizontalDpi="600" verticalDpi="600" orientation="portrait" scale="79" r:id="rId3"/>
  <headerFooter alignWithMargins="0">
    <oddFooter>&amp;LORSP BUDGET FORM (rev 07/01/2004)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zoomScale="75" zoomScaleNormal="75" zoomScaleSheetLayoutView="75" zoomScalePageLayoutView="0" workbookViewId="0" topLeftCell="A22">
      <selection activeCell="D62" sqref="D62"/>
    </sheetView>
  </sheetViews>
  <sheetFormatPr defaultColWidth="9.140625" defaultRowHeight="12.75"/>
  <cols>
    <col min="1" max="1" width="6.28125" style="0" customWidth="1"/>
    <col min="2" max="2" width="28.7109375" style="0" customWidth="1"/>
    <col min="3" max="3" width="21.7109375" style="0" customWidth="1"/>
    <col min="4" max="4" width="9.7109375" style="0" customWidth="1"/>
    <col min="5" max="13" width="13.7109375" style="0" customWidth="1"/>
  </cols>
  <sheetData>
    <row r="1" spans="1:13" ht="15.75">
      <c r="A1" s="10" t="s">
        <v>64</v>
      </c>
      <c r="B1" s="13"/>
      <c r="C1" s="13"/>
      <c r="D1" s="13" t="s">
        <v>63</v>
      </c>
      <c r="E1" s="10"/>
      <c r="F1" s="10"/>
      <c r="G1" s="10"/>
      <c r="H1" s="10"/>
      <c r="I1" s="1"/>
      <c r="J1" s="1"/>
      <c r="K1" s="1"/>
      <c r="L1" s="1"/>
      <c r="M1" s="1"/>
    </row>
    <row r="2" spans="1:13" ht="15.75" customHeight="1">
      <c r="A2" s="10"/>
      <c r="B2" s="19" t="s">
        <v>56</v>
      </c>
      <c r="C2" s="28"/>
      <c r="D2" s="19" t="s">
        <v>62</v>
      </c>
      <c r="E2" s="29"/>
      <c r="F2" s="10"/>
      <c r="G2" s="10"/>
      <c r="H2" s="10"/>
      <c r="I2" s="1"/>
      <c r="J2" s="1"/>
      <c r="K2" s="1"/>
      <c r="L2" s="1"/>
      <c r="M2" s="1"/>
    </row>
    <row r="3" spans="1:13" ht="15" customHeight="1">
      <c r="A3" s="93" t="s">
        <v>55</v>
      </c>
      <c r="B3" s="93"/>
      <c r="C3" s="8"/>
      <c r="D3" s="22"/>
      <c r="E3" s="1"/>
      <c r="F3" s="1"/>
      <c r="G3" s="1"/>
      <c r="H3" s="1"/>
      <c r="I3" s="1"/>
      <c r="J3" s="1"/>
      <c r="K3" s="1"/>
      <c r="L3" s="1"/>
      <c r="M3" s="1"/>
    </row>
    <row r="4" spans="1:13" ht="15" customHeight="1">
      <c r="A4" s="93" t="s">
        <v>57</v>
      </c>
      <c r="B4" s="93"/>
      <c r="C4" s="21">
        <f ca="1">NOW()</f>
        <v>40249.664794791664</v>
      </c>
      <c r="D4" s="23"/>
      <c r="E4" s="1"/>
      <c r="F4" s="1"/>
      <c r="G4" s="1"/>
      <c r="H4" s="1"/>
      <c r="I4" s="1"/>
      <c r="J4" s="1"/>
      <c r="K4" s="1"/>
      <c r="L4" s="1"/>
      <c r="M4" s="1"/>
    </row>
    <row r="5" spans="1:13" ht="15" customHeight="1">
      <c r="A5" s="93" t="s">
        <v>54</v>
      </c>
      <c r="B5" s="93"/>
      <c r="C5" s="16"/>
      <c r="D5" s="24" t="s">
        <v>61</v>
      </c>
      <c r="E5" s="16"/>
      <c r="F5" s="1"/>
      <c r="G5" s="1"/>
      <c r="H5" s="1"/>
      <c r="I5" s="1"/>
      <c r="J5" s="1"/>
      <c r="K5" s="1"/>
      <c r="L5" s="1"/>
      <c r="M5" s="1"/>
    </row>
    <row r="6" spans="1:13" ht="15" customHeight="1">
      <c r="A6" s="93" t="s">
        <v>58</v>
      </c>
      <c r="B6" s="93"/>
      <c r="C6" s="9"/>
      <c r="D6" s="9"/>
      <c r="E6" s="9"/>
      <c r="F6" s="9"/>
      <c r="G6" s="9"/>
      <c r="H6" s="34"/>
      <c r="I6" s="1"/>
      <c r="J6" s="1"/>
      <c r="K6" s="1"/>
      <c r="L6" s="1"/>
      <c r="M6" s="1"/>
    </row>
    <row r="7" spans="1:13" ht="15" customHeight="1">
      <c r="A7" s="93" t="s">
        <v>59</v>
      </c>
      <c r="B7" s="93"/>
      <c r="C7" s="11"/>
      <c r="D7" s="11"/>
      <c r="E7" s="11"/>
      <c r="F7" s="11"/>
      <c r="G7" s="11"/>
      <c r="H7" s="34"/>
      <c r="I7" s="1"/>
      <c r="J7" s="1"/>
      <c r="K7" s="1"/>
      <c r="L7" s="1"/>
      <c r="M7" s="1"/>
    </row>
    <row r="8" spans="1:13" ht="15" customHeight="1">
      <c r="A8" s="6"/>
      <c r="B8" s="4" t="s">
        <v>60</v>
      </c>
      <c r="C8" s="12"/>
      <c r="D8" s="5"/>
      <c r="G8" s="5"/>
      <c r="H8" s="5"/>
      <c r="I8" s="1"/>
      <c r="J8" s="1"/>
      <c r="K8" s="1"/>
      <c r="L8" s="1"/>
      <c r="M8" s="1"/>
    </row>
    <row r="9" spans="1:13" ht="15.75" customHeight="1" thickBot="1">
      <c r="A9" s="7"/>
      <c r="B9" s="2" t="s">
        <v>43</v>
      </c>
      <c r="C9" s="33">
        <v>1.03</v>
      </c>
      <c r="D9" s="1"/>
      <c r="E9" s="1"/>
      <c r="F9" s="1"/>
      <c r="G9" s="1"/>
      <c r="J9" s="1"/>
      <c r="K9" s="1"/>
      <c r="L9" s="1"/>
      <c r="M9" s="1"/>
    </row>
    <row r="10" spans="1:13" ht="15">
      <c r="A10" s="30"/>
      <c r="B10" s="25"/>
      <c r="C10" s="25"/>
      <c r="D10" s="25"/>
      <c r="E10" s="95" t="s">
        <v>26</v>
      </c>
      <c r="F10" s="96"/>
      <c r="G10" s="97"/>
      <c r="H10" s="95" t="s">
        <v>25</v>
      </c>
      <c r="I10" s="96"/>
      <c r="J10" s="97"/>
      <c r="K10" s="95" t="s">
        <v>27</v>
      </c>
      <c r="L10" s="96"/>
      <c r="M10" s="97"/>
    </row>
    <row r="11" spans="1:13" ht="15" customHeight="1">
      <c r="A11" s="36"/>
      <c r="B11" s="37" t="s">
        <v>0</v>
      </c>
      <c r="C11" s="38" t="s">
        <v>1</v>
      </c>
      <c r="D11" s="65" t="s">
        <v>22</v>
      </c>
      <c r="E11" s="73" t="s">
        <v>2</v>
      </c>
      <c r="F11" s="38" t="s">
        <v>65</v>
      </c>
      <c r="G11" s="74" t="s">
        <v>23</v>
      </c>
      <c r="H11" s="73" t="s">
        <v>2</v>
      </c>
      <c r="I11" s="38" t="s">
        <v>65</v>
      </c>
      <c r="J11" s="74" t="s">
        <v>23</v>
      </c>
      <c r="K11" s="73" t="s">
        <v>2</v>
      </c>
      <c r="L11" s="38" t="s">
        <v>65</v>
      </c>
      <c r="M11" s="74" t="s">
        <v>23</v>
      </c>
    </row>
    <row r="12" spans="1:13" ht="15" customHeight="1">
      <c r="A12" s="40" t="s">
        <v>3</v>
      </c>
      <c r="B12" s="41" t="s">
        <v>38</v>
      </c>
      <c r="C12" s="41"/>
      <c r="D12" s="66"/>
      <c r="E12" s="75"/>
      <c r="F12" s="46"/>
      <c r="G12" s="76"/>
      <c r="H12" s="75"/>
      <c r="I12" s="46"/>
      <c r="J12" s="76"/>
      <c r="K12" s="75"/>
      <c r="L12" s="46"/>
      <c r="M12" s="76"/>
    </row>
    <row r="13" spans="1:13" ht="15" customHeight="1">
      <c r="A13" s="47">
        <v>6000</v>
      </c>
      <c r="B13" s="37" t="s">
        <v>4</v>
      </c>
      <c r="C13" s="61"/>
      <c r="D13" s="67"/>
      <c r="E13" s="63"/>
      <c r="F13" s="49"/>
      <c r="G13" s="64">
        <f aca="true" t="shared" si="0" ref="G13:G28">SUM(E13:F13)</f>
        <v>0</v>
      </c>
      <c r="H13" s="63">
        <f>ROUND(SUM(E13*$C$9),0)</f>
        <v>0</v>
      </c>
      <c r="I13" s="49">
        <f>ROUND(SUM(F13*$C$9),0)</f>
        <v>0</v>
      </c>
      <c r="J13" s="64">
        <f aca="true" t="shared" si="1" ref="J13:J34">SUM(H13:I13)</f>
        <v>0</v>
      </c>
      <c r="K13" s="82">
        <f aca="true" t="shared" si="2" ref="K13:K34">SUM(E13,H13,,,)</f>
        <v>0</v>
      </c>
      <c r="L13" s="51">
        <f aca="true" t="shared" si="3" ref="L13:L34">SUM(F13,I13,,,)</f>
        <v>0</v>
      </c>
      <c r="M13" s="64">
        <f aca="true" t="shared" si="4" ref="M13:M34">SUM(G13,J13,,,)</f>
        <v>0</v>
      </c>
    </row>
    <row r="14" spans="1:13" ht="15" customHeight="1">
      <c r="A14" s="47">
        <v>6000</v>
      </c>
      <c r="B14" s="37" t="s">
        <v>5</v>
      </c>
      <c r="C14" s="61"/>
      <c r="D14" s="67"/>
      <c r="E14" s="63"/>
      <c r="F14" s="49"/>
      <c r="G14" s="64">
        <f t="shared" si="0"/>
        <v>0</v>
      </c>
      <c r="H14" s="63">
        <f aca="true" t="shared" si="5" ref="H14:H28">ROUND(SUM(E14*$C$9),0)</f>
        <v>0</v>
      </c>
      <c r="I14" s="49">
        <f aca="true" t="shared" si="6" ref="I14:I28">ROUND(SUM(F14*$C$9),0)</f>
        <v>0</v>
      </c>
      <c r="J14" s="64">
        <f t="shared" si="1"/>
        <v>0</v>
      </c>
      <c r="K14" s="82">
        <f t="shared" si="2"/>
        <v>0</v>
      </c>
      <c r="L14" s="51">
        <f t="shared" si="3"/>
        <v>0</v>
      </c>
      <c r="M14" s="64">
        <f t="shared" si="4"/>
        <v>0</v>
      </c>
    </row>
    <row r="15" spans="1:13" ht="15" customHeight="1">
      <c r="A15" s="47">
        <v>6000</v>
      </c>
      <c r="B15" s="37" t="s">
        <v>5</v>
      </c>
      <c r="C15" s="61"/>
      <c r="D15" s="67"/>
      <c r="E15" s="63"/>
      <c r="F15" s="49"/>
      <c r="G15" s="64">
        <f t="shared" si="0"/>
        <v>0</v>
      </c>
      <c r="H15" s="63">
        <f t="shared" si="5"/>
        <v>0</v>
      </c>
      <c r="I15" s="49">
        <f t="shared" si="6"/>
        <v>0</v>
      </c>
      <c r="J15" s="64">
        <f t="shared" si="1"/>
        <v>0</v>
      </c>
      <c r="K15" s="82">
        <f t="shared" si="2"/>
        <v>0</v>
      </c>
      <c r="L15" s="51">
        <f t="shared" si="3"/>
        <v>0</v>
      </c>
      <c r="M15" s="64">
        <f t="shared" si="4"/>
        <v>0</v>
      </c>
    </row>
    <row r="16" spans="1:13" ht="15" customHeight="1">
      <c r="A16" s="47">
        <v>6000</v>
      </c>
      <c r="B16" s="37" t="s">
        <v>40</v>
      </c>
      <c r="C16" s="61"/>
      <c r="D16" s="67"/>
      <c r="E16" s="63"/>
      <c r="F16" s="49"/>
      <c r="G16" s="64">
        <f t="shared" si="0"/>
        <v>0</v>
      </c>
      <c r="H16" s="63">
        <f t="shared" si="5"/>
        <v>0</v>
      </c>
      <c r="I16" s="49">
        <f t="shared" si="6"/>
        <v>0</v>
      </c>
      <c r="J16" s="64">
        <f t="shared" si="1"/>
        <v>0</v>
      </c>
      <c r="K16" s="82">
        <f t="shared" si="2"/>
        <v>0</v>
      </c>
      <c r="L16" s="51">
        <f t="shared" si="3"/>
        <v>0</v>
      </c>
      <c r="M16" s="64">
        <f t="shared" si="4"/>
        <v>0</v>
      </c>
    </row>
    <row r="17" spans="1:13" ht="15" customHeight="1">
      <c r="A17" s="47">
        <v>6000</v>
      </c>
      <c r="B17" s="37" t="s">
        <v>40</v>
      </c>
      <c r="C17" s="61"/>
      <c r="D17" s="67"/>
      <c r="E17" s="63"/>
      <c r="F17" s="49"/>
      <c r="G17" s="64">
        <f t="shared" si="0"/>
        <v>0</v>
      </c>
      <c r="H17" s="63">
        <f t="shared" si="5"/>
        <v>0</v>
      </c>
      <c r="I17" s="49">
        <f t="shared" si="6"/>
        <v>0</v>
      </c>
      <c r="J17" s="64">
        <f t="shared" si="1"/>
        <v>0</v>
      </c>
      <c r="K17" s="82">
        <f t="shared" si="2"/>
        <v>0</v>
      </c>
      <c r="L17" s="51">
        <f t="shared" si="3"/>
        <v>0</v>
      </c>
      <c r="M17" s="64">
        <f t="shared" si="4"/>
        <v>0</v>
      </c>
    </row>
    <row r="18" spans="1:13" ht="15.75" customHeight="1">
      <c r="A18" s="52">
        <v>6000</v>
      </c>
      <c r="B18" s="53" t="s">
        <v>44</v>
      </c>
      <c r="C18" s="61"/>
      <c r="D18" s="67"/>
      <c r="E18" s="77">
        <f>ROUND(SUM(E12:E17),0)</f>
        <v>0</v>
      </c>
      <c r="F18" s="56">
        <f>ROUND(SUM(F12:F17),0)</f>
        <v>0</v>
      </c>
      <c r="G18" s="79">
        <f t="shared" si="0"/>
        <v>0</v>
      </c>
      <c r="H18" s="77">
        <f>ROUND(SUM(H12:H17),0)</f>
        <v>0</v>
      </c>
      <c r="I18" s="56">
        <f>ROUND(SUM(I12:I17),0)</f>
        <v>0</v>
      </c>
      <c r="J18" s="79">
        <f t="shared" si="1"/>
        <v>0</v>
      </c>
      <c r="K18" s="77">
        <f t="shared" si="2"/>
        <v>0</v>
      </c>
      <c r="L18" s="56">
        <f t="shared" si="3"/>
        <v>0</v>
      </c>
      <c r="M18" s="79">
        <f t="shared" si="4"/>
        <v>0</v>
      </c>
    </row>
    <row r="19" spans="1:13" ht="15" customHeight="1">
      <c r="A19" s="47">
        <v>6005</v>
      </c>
      <c r="B19" s="37" t="s">
        <v>6</v>
      </c>
      <c r="C19" s="61"/>
      <c r="D19" s="67"/>
      <c r="E19" s="63"/>
      <c r="F19" s="49"/>
      <c r="G19" s="64">
        <f t="shared" si="0"/>
        <v>0</v>
      </c>
      <c r="H19" s="63">
        <f t="shared" si="5"/>
        <v>0</v>
      </c>
      <c r="I19" s="49">
        <f t="shared" si="6"/>
        <v>0</v>
      </c>
      <c r="J19" s="64">
        <f t="shared" si="1"/>
        <v>0</v>
      </c>
      <c r="K19" s="82">
        <f t="shared" si="2"/>
        <v>0</v>
      </c>
      <c r="L19" s="51">
        <f t="shared" si="3"/>
        <v>0</v>
      </c>
      <c r="M19" s="64">
        <f t="shared" si="4"/>
        <v>0</v>
      </c>
    </row>
    <row r="20" spans="1:13" ht="15" customHeight="1">
      <c r="A20" s="47">
        <v>6005</v>
      </c>
      <c r="B20" s="37" t="s">
        <v>7</v>
      </c>
      <c r="C20" s="61"/>
      <c r="D20" s="67"/>
      <c r="E20" s="63"/>
      <c r="F20" s="49"/>
      <c r="G20" s="64">
        <f t="shared" si="0"/>
        <v>0</v>
      </c>
      <c r="H20" s="63">
        <f t="shared" si="5"/>
        <v>0</v>
      </c>
      <c r="I20" s="49">
        <f t="shared" si="6"/>
        <v>0</v>
      </c>
      <c r="J20" s="64">
        <f t="shared" si="1"/>
        <v>0</v>
      </c>
      <c r="K20" s="82">
        <f t="shared" si="2"/>
        <v>0</v>
      </c>
      <c r="L20" s="51">
        <f t="shared" si="3"/>
        <v>0</v>
      </c>
      <c r="M20" s="64">
        <f t="shared" si="4"/>
        <v>0</v>
      </c>
    </row>
    <row r="21" spans="1:13" ht="15" customHeight="1">
      <c r="A21" s="47">
        <v>6005</v>
      </c>
      <c r="B21" s="37" t="s">
        <v>7</v>
      </c>
      <c r="C21" s="61"/>
      <c r="D21" s="67"/>
      <c r="E21" s="63"/>
      <c r="F21" s="49"/>
      <c r="G21" s="64">
        <f t="shared" si="0"/>
        <v>0</v>
      </c>
      <c r="H21" s="63">
        <f t="shared" si="5"/>
        <v>0</v>
      </c>
      <c r="I21" s="49">
        <f t="shared" si="6"/>
        <v>0</v>
      </c>
      <c r="J21" s="64">
        <f t="shared" si="1"/>
        <v>0</v>
      </c>
      <c r="K21" s="82">
        <f t="shared" si="2"/>
        <v>0</v>
      </c>
      <c r="L21" s="51">
        <f t="shared" si="3"/>
        <v>0</v>
      </c>
      <c r="M21" s="64">
        <f t="shared" si="4"/>
        <v>0</v>
      </c>
    </row>
    <row r="22" spans="1:13" ht="15.75" customHeight="1">
      <c r="A22" s="52">
        <v>6005</v>
      </c>
      <c r="B22" s="53" t="s">
        <v>41</v>
      </c>
      <c r="C22" s="61"/>
      <c r="D22" s="67"/>
      <c r="E22" s="77">
        <f>ROUND(SUM(E19:E21),0)</f>
        <v>0</v>
      </c>
      <c r="F22" s="56">
        <f>ROUND(SUM(F19:F21),0)</f>
        <v>0</v>
      </c>
      <c r="G22" s="79">
        <f t="shared" si="0"/>
        <v>0</v>
      </c>
      <c r="H22" s="77">
        <f>ROUND(SUM(H19:H21),0)</f>
        <v>0</v>
      </c>
      <c r="I22" s="56">
        <f>ROUND(SUM(I19:I21),0)</f>
        <v>0</v>
      </c>
      <c r="J22" s="79">
        <f t="shared" si="1"/>
        <v>0</v>
      </c>
      <c r="K22" s="77">
        <f t="shared" si="2"/>
        <v>0</v>
      </c>
      <c r="L22" s="56">
        <f t="shared" si="3"/>
        <v>0</v>
      </c>
      <c r="M22" s="79">
        <f t="shared" si="4"/>
        <v>0</v>
      </c>
    </row>
    <row r="23" spans="1:13" s="90" customFormat="1" ht="15.75" customHeight="1">
      <c r="A23" s="52">
        <v>6020</v>
      </c>
      <c r="B23" s="53" t="s">
        <v>30</v>
      </c>
      <c r="C23" s="61"/>
      <c r="D23" s="67"/>
      <c r="E23" s="78"/>
      <c r="F23" s="54"/>
      <c r="G23" s="79">
        <f t="shared" si="0"/>
        <v>0</v>
      </c>
      <c r="H23" s="78">
        <f t="shared" si="5"/>
        <v>0</v>
      </c>
      <c r="I23" s="54">
        <f t="shared" si="6"/>
        <v>0</v>
      </c>
      <c r="J23" s="79">
        <f t="shared" si="1"/>
        <v>0</v>
      </c>
      <c r="K23" s="77">
        <f t="shared" si="2"/>
        <v>0</v>
      </c>
      <c r="L23" s="56">
        <f t="shared" si="3"/>
        <v>0</v>
      </c>
      <c r="M23" s="79">
        <f t="shared" si="4"/>
        <v>0</v>
      </c>
    </row>
    <row r="24" spans="1:13" s="90" customFormat="1" ht="15.75" customHeight="1">
      <c r="A24" s="52">
        <v>6035</v>
      </c>
      <c r="B24" s="53" t="s">
        <v>8</v>
      </c>
      <c r="C24" s="61"/>
      <c r="D24" s="67"/>
      <c r="E24" s="78"/>
      <c r="F24" s="54"/>
      <c r="G24" s="79">
        <f t="shared" si="0"/>
        <v>0</v>
      </c>
      <c r="H24" s="78">
        <f t="shared" si="5"/>
        <v>0</v>
      </c>
      <c r="I24" s="54">
        <f t="shared" si="6"/>
        <v>0</v>
      </c>
      <c r="J24" s="79">
        <f t="shared" si="1"/>
        <v>0</v>
      </c>
      <c r="K24" s="77">
        <f t="shared" si="2"/>
        <v>0</v>
      </c>
      <c r="L24" s="56">
        <f t="shared" si="3"/>
        <v>0</v>
      </c>
      <c r="M24" s="79">
        <f t="shared" si="4"/>
        <v>0</v>
      </c>
    </row>
    <row r="25" spans="1:13" s="90" customFormat="1" ht="15.75" customHeight="1">
      <c r="A25" s="52">
        <v>6050</v>
      </c>
      <c r="B25" s="53" t="s">
        <v>9</v>
      </c>
      <c r="C25" s="61"/>
      <c r="D25" s="67"/>
      <c r="E25" s="78"/>
      <c r="F25" s="54"/>
      <c r="G25" s="79">
        <f t="shared" si="0"/>
        <v>0</v>
      </c>
      <c r="H25" s="78">
        <f t="shared" si="5"/>
        <v>0</v>
      </c>
      <c r="I25" s="54">
        <f t="shared" si="6"/>
        <v>0</v>
      </c>
      <c r="J25" s="79">
        <f t="shared" si="1"/>
        <v>0</v>
      </c>
      <c r="K25" s="77">
        <f t="shared" si="2"/>
        <v>0</v>
      </c>
      <c r="L25" s="56">
        <f t="shared" si="3"/>
        <v>0</v>
      </c>
      <c r="M25" s="79">
        <f t="shared" si="4"/>
        <v>0</v>
      </c>
    </row>
    <row r="26" spans="1:13" ht="15" customHeight="1">
      <c r="A26" s="47">
        <v>6025</v>
      </c>
      <c r="B26" s="37" t="s">
        <v>29</v>
      </c>
      <c r="C26" s="61"/>
      <c r="D26" s="67"/>
      <c r="E26" s="63"/>
      <c r="F26" s="49"/>
      <c r="G26" s="64">
        <f t="shared" si="0"/>
        <v>0</v>
      </c>
      <c r="H26" s="63">
        <f t="shared" si="5"/>
        <v>0</v>
      </c>
      <c r="I26" s="49">
        <f t="shared" si="6"/>
        <v>0</v>
      </c>
      <c r="J26" s="64">
        <f t="shared" si="1"/>
        <v>0</v>
      </c>
      <c r="K26" s="82">
        <f t="shared" si="2"/>
        <v>0</v>
      </c>
      <c r="L26" s="51">
        <f t="shared" si="3"/>
        <v>0</v>
      </c>
      <c r="M26" s="64">
        <f t="shared" si="4"/>
        <v>0</v>
      </c>
    </row>
    <row r="27" spans="1:13" ht="15" customHeight="1">
      <c r="A27" s="47">
        <v>6025</v>
      </c>
      <c r="B27" s="37" t="s">
        <v>29</v>
      </c>
      <c r="C27" s="61"/>
      <c r="D27" s="67"/>
      <c r="E27" s="63"/>
      <c r="F27" s="49"/>
      <c r="G27" s="64">
        <f t="shared" si="0"/>
        <v>0</v>
      </c>
      <c r="H27" s="63">
        <f t="shared" si="5"/>
        <v>0</v>
      </c>
      <c r="I27" s="49">
        <f t="shared" si="6"/>
        <v>0</v>
      </c>
      <c r="J27" s="64">
        <f t="shared" si="1"/>
        <v>0</v>
      </c>
      <c r="K27" s="82">
        <f t="shared" si="2"/>
        <v>0</v>
      </c>
      <c r="L27" s="51">
        <f t="shared" si="3"/>
        <v>0</v>
      </c>
      <c r="M27" s="64">
        <f t="shared" si="4"/>
        <v>0</v>
      </c>
    </row>
    <row r="28" spans="1:13" ht="15" customHeight="1">
      <c r="A28" s="47">
        <v>6025</v>
      </c>
      <c r="B28" s="37" t="s">
        <v>29</v>
      </c>
      <c r="C28" s="61"/>
      <c r="D28" s="67"/>
      <c r="E28" s="63"/>
      <c r="F28" s="49"/>
      <c r="G28" s="64">
        <f t="shared" si="0"/>
        <v>0</v>
      </c>
      <c r="H28" s="63">
        <f t="shared" si="5"/>
        <v>0</v>
      </c>
      <c r="I28" s="49">
        <f t="shared" si="6"/>
        <v>0</v>
      </c>
      <c r="J28" s="64">
        <f t="shared" si="1"/>
        <v>0</v>
      </c>
      <c r="K28" s="82">
        <f t="shared" si="2"/>
        <v>0</v>
      </c>
      <c r="L28" s="51">
        <f t="shared" si="3"/>
        <v>0</v>
      </c>
      <c r="M28" s="64">
        <f t="shared" si="4"/>
        <v>0</v>
      </c>
    </row>
    <row r="29" spans="1:13" ht="15.75" customHeight="1">
      <c r="A29" s="52">
        <v>6025</v>
      </c>
      <c r="B29" s="53" t="s">
        <v>50</v>
      </c>
      <c r="C29" s="61"/>
      <c r="D29" s="67"/>
      <c r="E29" s="80">
        <f>SUM(E26:E28)</f>
        <v>0</v>
      </c>
      <c r="F29" s="57">
        <f>SUM(F26:F28)</f>
        <v>0</v>
      </c>
      <c r="G29" s="81">
        <f aca="true" t="shared" si="7" ref="G29:G34">SUM(E29:F29)</f>
        <v>0</v>
      </c>
      <c r="H29" s="80">
        <f>SUM(H26:H28)</f>
        <v>0</v>
      </c>
      <c r="I29" s="57">
        <f>SUM(I26:I28)</f>
        <v>0</v>
      </c>
      <c r="J29" s="79">
        <f t="shared" si="1"/>
        <v>0</v>
      </c>
      <c r="K29" s="80">
        <f t="shared" si="2"/>
        <v>0</v>
      </c>
      <c r="L29" s="57">
        <f t="shared" si="3"/>
        <v>0</v>
      </c>
      <c r="M29" s="79">
        <f t="shared" si="4"/>
        <v>0</v>
      </c>
    </row>
    <row r="30" spans="1:13" ht="15" customHeight="1">
      <c r="A30" s="47">
        <v>6195</v>
      </c>
      <c r="B30" s="37" t="s">
        <v>47</v>
      </c>
      <c r="C30" s="61"/>
      <c r="D30" s="68">
        <v>0.285</v>
      </c>
      <c r="E30" s="82">
        <f>ROUND($D$30*SUM(E18,E23),0)</f>
        <v>0</v>
      </c>
      <c r="F30" s="89">
        <f>ROUND($D$30*SUM(F18,F23),0)</f>
        <v>0</v>
      </c>
      <c r="G30" s="64">
        <f t="shared" si="7"/>
        <v>0</v>
      </c>
      <c r="H30" s="82">
        <f>ROUND($D$30*SUM(H18,H23),0)</f>
        <v>0</v>
      </c>
      <c r="I30" s="89">
        <f>ROUND($D$30*SUM(I18,I23),0)</f>
        <v>0</v>
      </c>
      <c r="J30" s="64">
        <f t="shared" si="1"/>
        <v>0</v>
      </c>
      <c r="K30" s="82">
        <f t="shared" si="2"/>
        <v>0</v>
      </c>
      <c r="L30" s="51">
        <f t="shared" si="3"/>
        <v>0</v>
      </c>
      <c r="M30" s="64">
        <f t="shared" si="4"/>
        <v>0</v>
      </c>
    </row>
    <row r="31" spans="1:13" ht="15" customHeight="1">
      <c r="A31" s="47">
        <v>6195</v>
      </c>
      <c r="B31" s="37" t="s">
        <v>48</v>
      </c>
      <c r="C31" s="61"/>
      <c r="D31" s="68">
        <v>0.16</v>
      </c>
      <c r="E31" s="82">
        <f>ROUND($D$31*E22,0)</f>
        <v>0</v>
      </c>
      <c r="F31" s="89">
        <f>ROUND($D$31*F22,0)</f>
        <v>0</v>
      </c>
      <c r="G31" s="64">
        <f t="shared" si="7"/>
        <v>0</v>
      </c>
      <c r="H31" s="82">
        <f>ROUND($D$31*H22,0)</f>
        <v>0</v>
      </c>
      <c r="I31" s="89">
        <f>ROUND($D$31*I22,0)</f>
        <v>0</v>
      </c>
      <c r="J31" s="64">
        <f t="shared" si="1"/>
        <v>0</v>
      </c>
      <c r="K31" s="82">
        <f t="shared" si="2"/>
        <v>0</v>
      </c>
      <c r="L31" s="51">
        <f t="shared" si="3"/>
        <v>0</v>
      </c>
      <c r="M31" s="64">
        <f t="shared" si="4"/>
        <v>0</v>
      </c>
    </row>
    <row r="32" spans="1:13" ht="15" customHeight="1">
      <c r="A32" s="47">
        <v>6195</v>
      </c>
      <c r="B32" s="37" t="s">
        <v>49</v>
      </c>
      <c r="C32" s="61"/>
      <c r="D32" s="68">
        <v>0.08</v>
      </c>
      <c r="E32" s="82">
        <f>ROUND($D$32*E24,0)</f>
        <v>0</v>
      </c>
      <c r="F32" s="89">
        <f>ROUND($D$32*F24,0)</f>
        <v>0</v>
      </c>
      <c r="G32" s="64">
        <f t="shared" si="7"/>
        <v>0</v>
      </c>
      <c r="H32" s="82">
        <f>ROUND($D$32*H24,0)</f>
        <v>0</v>
      </c>
      <c r="I32" s="89">
        <f>ROUND($D$32*I24,0)</f>
        <v>0</v>
      </c>
      <c r="J32" s="64">
        <f t="shared" si="1"/>
        <v>0</v>
      </c>
      <c r="K32" s="82">
        <f t="shared" si="2"/>
        <v>0</v>
      </c>
      <c r="L32" s="51">
        <f t="shared" si="3"/>
        <v>0</v>
      </c>
      <c r="M32" s="64">
        <f t="shared" si="4"/>
        <v>0</v>
      </c>
    </row>
    <row r="33" spans="1:13" ht="15.75" customHeight="1">
      <c r="A33" s="52">
        <v>6195</v>
      </c>
      <c r="B33" s="53" t="s">
        <v>10</v>
      </c>
      <c r="C33" s="62"/>
      <c r="D33" s="68"/>
      <c r="E33" s="77">
        <f>ROUND(SUM(E30:E32),0)</f>
        <v>0</v>
      </c>
      <c r="F33" s="56">
        <f>ROUND(SUM(F30:F32),0)</f>
        <v>0</v>
      </c>
      <c r="G33" s="79">
        <f t="shared" si="7"/>
        <v>0</v>
      </c>
      <c r="H33" s="77">
        <f>ROUND(SUM(H30:H32),0)</f>
        <v>0</v>
      </c>
      <c r="I33" s="56">
        <f>ROUND(SUM(I30:I32),0)</f>
        <v>0</v>
      </c>
      <c r="J33" s="79">
        <f t="shared" si="1"/>
        <v>0</v>
      </c>
      <c r="K33" s="77">
        <f t="shared" si="2"/>
        <v>0</v>
      </c>
      <c r="L33" s="56">
        <f t="shared" si="3"/>
        <v>0</v>
      </c>
      <c r="M33" s="79">
        <f t="shared" si="4"/>
        <v>0</v>
      </c>
    </row>
    <row r="34" spans="1:13" ht="15.75" customHeight="1">
      <c r="A34" s="59"/>
      <c r="B34" s="60" t="s">
        <v>36</v>
      </c>
      <c r="C34" s="60"/>
      <c r="D34" s="69"/>
      <c r="E34" s="80">
        <f>SUM(E18,E22:E28,E33)</f>
        <v>0</v>
      </c>
      <c r="F34" s="57">
        <f>SUM(F18,F22:F28,F33)</f>
        <v>0</v>
      </c>
      <c r="G34" s="81">
        <f t="shared" si="7"/>
        <v>0</v>
      </c>
      <c r="H34" s="80">
        <f>SUM(H18,H22:H28,H33)</f>
        <v>0</v>
      </c>
      <c r="I34" s="57">
        <f>SUM(I18,I22:I28,I33)</f>
        <v>0</v>
      </c>
      <c r="J34" s="81">
        <f t="shared" si="1"/>
        <v>0</v>
      </c>
      <c r="K34" s="80">
        <f t="shared" si="2"/>
        <v>0</v>
      </c>
      <c r="L34" s="57">
        <f t="shared" si="3"/>
        <v>0</v>
      </c>
      <c r="M34" s="81">
        <f t="shared" si="4"/>
        <v>0</v>
      </c>
    </row>
    <row r="35" spans="1:13" ht="15" customHeight="1">
      <c r="A35" s="59"/>
      <c r="B35" s="60"/>
      <c r="C35" s="60"/>
      <c r="D35" s="69"/>
      <c r="E35" s="80"/>
      <c r="F35" s="57"/>
      <c r="G35" s="81"/>
      <c r="H35" s="80"/>
      <c r="I35" s="57"/>
      <c r="J35" s="81"/>
      <c r="K35" s="80"/>
      <c r="L35" s="57"/>
      <c r="M35" s="81"/>
    </row>
    <row r="36" spans="1:13" ht="15" customHeight="1">
      <c r="A36" s="40" t="s">
        <v>11</v>
      </c>
      <c r="B36" s="41" t="s">
        <v>37</v>
      </c>
      <c r="C36" s="41"/>
      <c r="D36" s="70"/>
      <c r="E36" s="83"/>
      <c r="F36" s="43"/>
      <c r="G36" s="84"/>
      <c r="H36" s="83"/>
      <c r="I36" s="43"/>
      <c r="J36" s="84"/>
      <c r="K36" s="83"/>
      <c r="L36" s="43"/>
      <c r="M36" s="84"/>
    </row>
    <row r="37" spans="1:13" ht="15.75" customHeight="1">
      <c r="A37" s="52">
        <v>6200</v>
      </c>
      <c r="B37" s="53" t="s">
        <v>12</v>
      </c>
      <c r="C37" s="61"/>
      <c r="D37" s="72"/>
      <c r="E37" s="78"/>
      <c r="F37" s="54"/>
      <c r="G37" s="79">
        <f aca="true" t="shared" si="8" ref="G37:G57">SUM(E37:F37)</f>
        <v>0</v>
      </c>
      <c r="H37" s="78"/>
      <c r="I37" s="54"/>
      <c r="J37" s="79">
        <f aca="true" t="shared" si="9" ref="J37:J57">SUM(H37:I37)</f>
        <v>0</v>
      </c>
      <c r="K37" s="77">
        <f aca="true" t="shared" si="10" ref="K37:K57">SUM(E37,H37,,,)</f>
        <v>0</v>
      </c>
      <c r="L37" s="56">
        <f aca="true" t="shared" si="11" ref="L37:L57">SUM(F37,I37,,,)</f>
        <v>0</v>
      </c>
      <c r="M37" s="79">
        <f aca="true" t="shared" si="12" ref="M37:M57">SUM(G37,J37,,,)</f>
        <v>0</v>
      </c>
    </row>
    <row r="38" spans="1:13" ht="15.75" customHeight="1">
      <c r="A38" s="52">
        <v>6235</v>
      </c>
      <c r="B38" s="53" t="s">
        <v>13</v>
      </c>
      <c r="C38" s="61"/>
      <c r="D38" s="72"/>
      <c r="E38" s="78"/>
      <c r="F38" s="54"/>
      <c r="G38" s="79">
        <f t="shared" si="8"/>
        <v>0</v>
      </c>
      <c r="H38" s="78"/>
      <c r="I38" s="54"/>
      <c r="J38" s="79">
        <f t="shared" si="9"/>
        <v>0</v>
      </c>
      <c r="K38" s="77">
        <f t="shared" si="10"/>
        <v>0</v>
      </c>
      <c r="L38" s="56">
        <f t="shared" si="11"/>
        <v>0</v>
      </c>
      <c r="M38" s="79">
        <f t="shared" si="12"/>
        <v>0</v>
      </c>
    </row>
    <row r="39" spans="1:13" ht="15.75" customHeight="1">
      <c r="A39" s="52">
        <v>6246</v>
      </c>
      <c r="B39" s="53" t="s">
        <v>67</v>
      </c>
      <c r="C39" s="61"/>
      <c r="D39" s="72"/>
      <c r="E39" s="78"/>
      <c r="F39" s="54"/>
      <c r="G39" s="79">
        <f t="shared" si="8"/>
        <v>0</v>
      </c>
      <c r="H39" s="78"/>
      <c r="I39" s="54"/>
      <c r="J39" s="79">
        <f t="shared" si="9"/>
        <v>0</v>
      </c>
      <c r="K39" s="77">
        <f t="shared" si="10"/>
        <v>0</v>
      </c>
      <c r="L39" s="56">
        <f t="shared" si="11"/>
        <v>0</v>
      </c>
      <c r="M39" s="79">
        <f t="shared" si="12"/>
        <v>0</v>
      </c>
    </row>
    <row r="40" spans="1:13" ht="15.75" customHeight="1">
      <c r="A40" s="52">
        <v>6247</v>
      </c>
      <c r="B40" s="53" t="s">
        <v>68</v>
      </c>
      <c r="C40" s="61"/>
      <c r="D40" s="72"/>
      <c r="E40" s="78"/>
      <c r="F40" s="54"/>
      <c r="G40" s="79">
        <f t="shared" si="8"/>
        <v>0</v>
      </c>
      <c r="H40" s="78"/>
      <c r="I40" s="54"/>
      <c r="J40" s="79">
        <f t="shared" si="9"/>
        <v>0</v>
      </c>
      <c r="K40" s="77">
        <f t="shared" si="10"/>
        <v>0</v>
      </c>
      <c r="L40" s="56">
        <f t="shared" si="11"/>
        <v>0</v>
      </c>
      <c r="M40" s="79">
        <f t="shared" si="12"/>
        <v>0</v>
      </c>
    </row>
    <row r="41" spans="1:13" ht="15.75" customHeight="1">
      <c r="A41" s="52">
        <v>6260</v>
      </c>
      <c r="B41" s="53" t="s">
        <v>69</v>
      </c>
      <c r="C41" s="61"/>
      <c r="D41" s="72"/>
      <c r="E41" s="78"/>
      <c r="F41" s="54"/>
      <c r="G41" s="79">
        <f t="shared" si="8"/>
        <v>0</v>
      </c>
      <c r="H41" s="78"/>
      <c r="I41" s="54"/>
      <c r="J41" s="79">
        <f t="shared" si="9"/>
        <v>0</v>
      </c>
      <c r="K41" s="77">
        <f t="shared" si="10"/>
        <v>0</v>
      </c>
      <c r="L41" s="56">
        <f t="shared" si="11"/>
        <v>0</v>
      </c>
      <c r="M41" s="79">
        <f t="shared" si="12"/>
        <v>0</v>
      </c>
    </row>
    <row r="42" spans="1:13" ht="15.75" customHeight="1">
      <c r="A42" s="52">
        <v>6265</v>
      </c>
      <c r="B42" s="53" t="s">
        <v>14</v>
      </c>
      <c r="C42" s="61"/>
      <c r="D42" s="72"/>
      <c r="E42" s="78"/>
      <c r="F42" s="54"/>
      <c r="G42" s="79">
        <f t="shared" si="8"/>
        <v>0</v>
      </c>
      <c r="H42" s="78"/>
      <c r="I42" s="54"/>
      <c r="J42" s="79">
        <f t="shared" si="9"/>
        <v>0</v>
      </c>
      <c r="K42" s="77">
        <f t="shared" si="10"/>
        <v>0</v>
      </c>
      <c r="L42" s="56">
        <f t="shared" si="11"/>
        <v>0</v>
      </c>
      <c r="M42" s="79">
        <f t="shared" si="12"/>
        <v>0</v>
      </c>
    </row>
    <row r="43" spans="1:13" ht="15.75" customHeight="1">
      <c r="A43" s="52">
        <v>6505</v>
      </c>
      <c r="B43" s="53" t="s">
        <v>28</v>
      </c>
      <c r="C43" s="61"/>
      <c r="D43" s="72"/>
      <c r="E43" s="78"/>
      <c r="F43" s="54"/>
      <c r="G43" s="79">
        <f t="shared" si="8"/>
        <v>0</v>
      </c>
      <c r="H43" s="78"/>
      <c r="I43" s="54"/>
      <c r="J43" s="79">
        <f t="shared" si="9"/>
        <v>0</v>
      </c>
      <c r="K43" s="77">
        <f t="shared" si="10"/>
        <v>0</v>
      </c>
      <c r="L43" s="56">
        <f t="shared" si="11"/>
        <v>0</v>
      </c>
      <c r="M43" s="79">
        <f t="shared" si="12"/>
        <v>0</v>
      </c>
    </row>
    <row r="44" spans="1:13" ht="15" customHeight="1">
      <c r="A44" s="47">
        <v>6515</v>
      </c>
      <c r="B44" s="37" t="s">
        <v>15</v>
      </c>
      <c r="C44" s="61"/>
      <c r="D44" s="72"/>
      <c r="E44" s="63"/>
      <c r="F44" s="49"/>
      <c r="G44" s="64">
        <f t="shared" si="8"/>
        <v>0</v>
      </c>
      <c r="H44" s="63"/>
      <c r="I44" s="49"/>
      <c r="J44" s="64">
        <f t="shared" si="9"/>
        <v>0</v>
      </c>
      <c r="K44" s="82">
        <f t="shared" si="10"/>
        <v>0</v>
      </c>
      <c r="L44" s="51">
        <f t="shared" si="11"/>
        <v>0</v>
      </c>
      <c r="M44" s="64">
        <f t="shared" si="12"/>
        <v>0</v>
      </c>
    </row>
    <row r="45" spans="1:13" ht="15" customHeight="1">
      <c r="A45" s="47">
        <v>6520</v>
      </c>
      <c r="B45" s="37" t="s">
        <v>16</v>
      </c>
      <c r="C45" s="61"/>
      <c r="D45" s="72"/>
      <c r="E45" s="63"/>
      <c r="F45" s="49"/>
      <c r="G45" s="64">
        <f t="shared" si="8"/>
        <v>0</v>
      </c>
      <c r="H45" s="63"/>
      <c r="I45" s="49"/>
      <c r="J45" s="64">
        <f t="shared" si="9"/>
        <v>0</v>
      </c>
      <c r="K45" s="82">
        <f t="shared" si="10"/>
        <v>0</v>
      </c>
      <c r="L45" s="51">
        <f t="shared" si="11"/>
        <v>0</v>
      </c>
      <c r="M45" s="64">
        <f t="shared" si="12"/>
        <v>0</v>
      </c>
    </row>
    <row r="46" spans="1:13" ht="15" customHeight="1">
      <c r="A46" s="47">
        <v>6515</v>
      </c>
      <c r="B46" s="37" t="s">
        <v>17</v>
      </c>
      <c r="C46" s="61"/>
      <c r="D46" s="72"/>
      <c r="E46" s="63"/>
      <c r="F46" s="49"/>
      <c r="G46" s="64">
        <f t="shared" si="8"/>
        <v>0</v>
      </c>
      <c r="H46" s="63"/>
      <c r="I46" s="49"/>
      <c r="J46" s="64">
        <f t="shared" si="9"/>
        <v>0</v>
      </c>
      <c r="K46" s="82">
        <f t="shared" si="10"/>
        <v>0</v>
      </c>
      <c r="L46" s="51">
        <f t="shared" si="11"/>
        <v>0</v>
      </c>
      <c r="M46" s="64">
        <f t="shared" si="12"/>
        <v>0</v>
      </c>
    </row>
    <row r="47" spans="1:13" ht="15" customHeight="1">
      <c r="A47" s="47">
        <v>6520</v>
      </c>
      <c r="B47" s="37" t="s">
        <v>18</v>
      </c>
      <c r="C47" s="61"/>
      <c r="D47" s="72"/>
      <c r="E47" s="63"/>
      <c r="F47" s="49"/>
      <c r="G47" s="64">
        <f t="shared" si="8"/>
        <v>0</v>
      </c>
      <c r="H47" s="63"/>
      <c r="I47" s="49"/>
      <c r="J47" s="64">
        <f t="shared" si="9"/>
        <v>0</v>
      </c>
      <c r="K47" s="82">
        <f t="shared" si="10"/>
        <v>0</v>
      </c>
      <c r="L47" s="51">
        <f t="shared" si="11"/>
        <v>0</v>
      </c>
      <c r="M47" s="64">
        <f t="shared" si="12"/>
        <v>0</v>
      </c>
    </row>
    <row r="48" spans="1:13" ht="15.75" customHeight="1">
      <c r="A48" s="52">
        <v>6515</v>
      </c>
      <c r="B48" s="53" t="s">
        <v>45</v>
      </c>
      <c r="C48" s="61"/>
      <c r="D48" s="72"/>
      <c r="E48" s="77">
        <f>SUM(E44,E46)</f>
        <v>0</v>
      </c>
      <c r="F48" s="56">
        <f>SUM(F44,F46)</f>
        <v>0</v>
      </c>
      <c r="G48" s="79">
        <f t="shared" si="8"/>
        <v>0</v>
      </c>
      <c r="H48" s="77">
        <f>SUM(H44,H46)</f>
        <v>0</v>
      </c>
      <c r="I48" s="56">
        <f>SUM(I44,I46)</f>
        <v>0</v>
      </c>
      <c r="J48" s="79">
        <f t="shared" si="9"/>
        <v>0</v>
      </c>
      <c r="K48" s="77">
        <f t="shared" si="10"/>
        <v>0</v>
      </c>
      <c r="L48" s="56">
        <f t="shared" si="11"/>
        <v>0</v>
      </c>
      <c r="M48" s="79">
        <f t="shared" si="12"/>
        <v>0</v>
      </c>
    </row>
    <row r="49" spans="1:13" ht="15.75" customHeight="1">
      <c r="A49" s="52">
        <v>6520</v>
      </c>
      <c r="B49" s="53" t="s">
        <v>46</v>
      </c>
      <c r="C49" s="61"/>
      <c r="D49" s="72"/>
      <c r="E49" s="77">
        <f>SUM(E45,E47)</f>
        <v>0</v>
      </c>
      <c r="F49" s="56">
        <f>SUM(F45,F47)</f>
        <v>0</v>
      </c>
      <c r="G49" s="79">
        <f t="shared" si="8"/>
        <v>0</v>
      </c>
      <c r="H49" s="77">
        <f>SUM(H45,H47)</f>
        <v>0</v>
      </c>
      <c r="I49" s="56">
        <f>SUM(I45,I47)</f>
        <v>0</v>
      </c>
      <c r="J49" s="79">
        <f t="shared" si="9"/>
        <v>0</v>
      </c>
      <c r="K49" s="77">
        <f t="shared" si="10"/>
        <v>0</v>
      </c>
      <c r="L49" s="56">
        <f t="shared" si="11"/>
        <v>0</v>
      </c>
      <c r="M49" s="79">
        <f t="shared" si="12"/>
        <v>0</v>
      </c>
    </row>
    <row r="50" spans="1:13" ht="15.75" customHeight="1">
      <c r="A50" s="52">
        <v>6900</v>
      </c>
      <c r="B50" s="53" t="s">
        <v>31</v>
      </c>
      <c r="C50" s="61"/>
      <c r="D50" s="72"/>
      <c r="E50" s="78"/>
      <c r="F50" s="54"/>
      <c r="G50" s="79">
        <f t="shared" si="8"/>
        <v>0</v>
      </c>
      <c r="H50" s="78"/>
      <c r="I50" s="54"/>
      <c r="J50" s="79">
        <f t="shared" si="9"/>
        <v>0</v>
      </c>
      <c r="K50" s="77">
        <f t="shared" si="10"/>
        <v>0</v>
      </c>
      <c r="L50" s="56">
        <f t="shared" si="11"/>
        <v>0</v>
      </c>
      <c r="M50" s="79">
        <f t="shared" si="12"/>
        <v>0</v>
      </c>
    </row>
    <row r="51" spans="1:13" ht="15.75" customHeight="1">
      <c r="A51" s="52">
        <v>6905</v>
      </c>
      <c r="B51" s="53" t="s">
        <v>32</v>
      </c>
      <c r="C51" s="61"/>
      <c r="D51" s="72"/>
      <c r="E51" s="78"/>
      <c r="F51" s="54"/>
      <c r="G51" s="79">
        <f t="shared" si="8"/>
        <v>0</v>
      </c>
      <c r="H51" s="78"/>
      <c r="I51" s="54"/>
      <c r="J51" s="79">
        <f t="shared" si="9"/>
        <v>0</v>
      </c>
      <c r="K51" s="77">
        <f t="shared" si="10"/>
        <v>0</v>
      </c>
      <c r="L51" s="56">
        <f t="shared" si="11"/>
        <v>0</v>
      </c>
      <c r="M51" s="79">
        <f t="shared" si="12"/>
        <v>0</v>
      </c>
    </row>
    <row r="52" spans="1:13" ht="15.75" customHeight="1">
      <c r="A52" s="52">
        <v>6910</v>
      </c>
      <c r="B52" s="53" t="s">
        <v>33</v>
      </c>
      <c r="C52" s="61"/>
      <c r="D52" s="72"/>
      <c r="E52" s="78"/>
      <c r="F52" s="54"/>
      <c r="G52" s="79">
        <f t="shared" si="8"/>
        <v>0</v>
      </c>
      <c r="H52" s="78"/>
      <c r="I52" s="54"/>
      <c r="J52" s="79">
        <f t="shared" si="9"/>
        <v>0</v>
      </c>
      <c r="K52" s="77">
        <f t="shared" si="10"/>
        <v>0</v>
      </c>
      <c r="L52" s="56">
        <f t="shared" si="11"/>
        <v>0</v>
      </c>
      <c r="M52" s="79">
        <f t="shared" si="12"/>
        <v>0</v>
      </c>
    </row>
    <row r="53" spans="1:13" ht="15.75" customHeight="1">
      <c r="A53" s="52">
        <v>6915</v>
      </c>
      <c r="B53" s="53" t="s">
        <v>34</v>
      </c>
      <c r="C53" s="61"/>
      <c r="D53" s="72"/>
      <c r="E53" s="78"/>
      <c r="F53" s="54"/>
      <c r="G53" s="79">
        <f t="shared" si="8"/>
        <v>0</v>
      </c>
      <c r="H53" s="78"/>
      <c r="I53" s="54"/>
      <c r="J53" s="79">
        <f t="shared" si="9"/>
        <v>0</v>
      </c>
      <c r="K53" s="77">
        <f t="shared" si="10"/>
        <v>0</v>
      </c>
      <c r="L53" s="56">
        <f t="shared" si="11"/>
        <v>0</v>
      </c>
      <c r="M53" s="79">
        <f t="shared" si="12"/>
        <v>0</v>
      </c>
    </row>
    <row r="54" spans="1:13" ht="15.75" customHeight="1">
      <c r="A54" s="52">
        <v>6920</v>
      </c>
      <c r="B54" s="53" t="s">
        <v>66</v>
      </c>
      <c r="C54" s="61"/>
      <c r="D54" s="72"/>
      <c r="E54" s="78"/>
      <c r="F54" s="54"/>
      <c r="G54" s="79">
        <f t="shared" si="8"/>
        <v>0</v>
      </c>
      <c r="H54" s="78"/>
      <c r="I54" s="54"/>
      <c r="J54" s="79">
        <f t="shared" si="9"/>
        <v>0</v>
      </c>
      <c r="K54" s="77">
        <f t="shared" si="10"/>
        <v>0</v>
      </c>
      <c r="L54" s="56">
        <f t="shared" si="11"/>
        <v>0</v>
      </c>
      <c r="M54" s="79">
        <f t="shared" si="12"/>
        <v>0</v>
      </c>
    </row>
    <row r="55" spans="1:13" ht="15.75" customHeight="1">
      <c r="A55" s="52">
        <v>7010</v>
      </c>
      <c r="B55" s="53" t="s">
        <v>19</v>
      </c>
      <c r="C55" s="61"/>
      <c r="D55" s="72"/>
      <c r="E55" s="78"/>
      <c r="F55" s="54"/>
      <c r="G55" s="79">
        <f t="shared" si="8"/>
        <v>0</v>
      </c>
      <c r="H55" s="78"/>
      <c r="I55" s="54"/>
      <c r="J55" s="79">
        <f t="shared" si="9"/>
        <v>0</v>
      </c>
      <c r="K55" s="77">
        <f t="shared" si="10"/>
        <v>0</v>
      </c>
      <c r="L55" s="56">
        <f t="shared" si="11"/>
        <v>0</v>
      </c>
      <c r="M55" s="79">
        <f t="shared" si="12"/>
        <v>0</v>
      </c>
    </row>
    <row r="56" spans="1:13" ht="15.75" customHeight="1">
      <c r="A56" s="52">
        <v>7225</v>
      </c>
      <c r="B56" s="53" t="s">
        <v>53</v>
      </c>
      <c r="C56" s="61"/>
      <c r="D56" s="72"/>
      <c r="E56" s="77"/>
      <c r="F56" s="56"/>
      <c r="G56" s="79">
        <f t="shared" si="8"/>
        <v>0</v>
      </c>
      <c r="H56" s="77"/>
      <c r="I56" s="56"/>
      <c r="J56" s="79">
        <f t="shared" si="9"/>
        <v>0</v>
      </c>
      <c r="K56" s="77">
        <f t="shared" si="10"/>
        <v>0</v>
      </c>
      <c r="L56" s="56">
        <f t="shared" si="11"/>
        <v>0</v>
      </c>
      <c r="M56" s="79">
        <f t="shared" si="12"/>
        <v>0</v>
      </c>
    </row>
    <row r="57" spans="1:13" ht="15.75" customHeight="1">
      <c r="A57" s="52"/>
      <c r="B57" s="53" t="s">
        <v>35</v>
      </c>
      <c r="C57" s="61"/>
      <c r="D57" s="67"/>
      <c r="E57" s="77">
        <f>ROUND(SUM(E37:E43,E48:E56),0)</f>
        <v>0</v>
      </c>
      <c r="F57" s="56">
        <f>ROUND(SUM(F37:F43,F48:F56),0)</f>
        <v>0</v>
      </c>
      <c r="G57" s="64">
        <f t="shared" si="8"/>
        <v>0</v>
      </c>
      <c r="H57" s="77">
        <f>ROUND(SUM(H37:H43,H48:H56),0)</f>
        <v>0</v>
      </c>
      <c r="I57" s="56">
        <f>ROUND(SUM(I37:I43,I48:I56),0)</f>
        <v>0</v>
      </c>
      <c r="J57" s="64">
        <f t="shared" si="9"/>
        <v>0</v>
      </c>
      <c r="K57" s="77">
        <f t="shared" si="10"/>
        <v>0</v>
      </c>
      <c r="L57" s="56">
        <f t="shared" si="11"/>
        <v>0</v>
      </c>
      <c r="M57" s="79">
        <f t="shared" si="12"/>
        <v>0</v>
      </c>
    </row>
    <row r="58" spans="1:13" ht="15" customHeight="1">
      <c r="A58" s="52"/>
      <c r="B58" s="53"/>
      <c r="C58" s="61"/>
      <c r="D58" s="67"/>
      <c r="E58" s="77"/>
      <c r="F58" s="56"/>
      <c r="G58" s="64"/>
      <c r="H58" s="77"/>
      <c r="I58" s="56"/>
      <c r="J58" s="64"/>
      <c r="K58" s="77"/>
      <c r="L58" s="56"/>
      <c r="M58" s="79"/>
    </row>
    <row r="59" spans="1:13" ht="15.75" customHeight="1">
      <c r="A59" s="52"/>
      <c r="B59" s="53" t="s">
        <v>20</v>
      </c>
      <c r="C59" s="61"/>
      <c r="D59" s="67"/>
      <c r="E59" s="77">
        <f>SUM(E34,E57)</f>
        <v>0</v>
      </c>
      <c r="F59" s="56">
        <f>SUM(F34,F57)</f>
        <v>0</v>
      </c>
      <c r="G59" s="79">
        <f>SUM(E59:F59)</f>
        <v>0</v>
      </c>
      <c r="H59" s="77">
        <f>SUM(H34,H57)</f>
        <v>0</v>
      </c>
      <c r="I59" s="56">
        <f>SUM(I34,I57)</f>
        <v>0</v>
      </c>
      <c r="J59" s="79">
        <f>SUM(H59:I59)</f>
        <v>0</v>
      </c>
      <c r="K59" s="77">
        <f aca="true" t="shared" si="13" ref="K59:M62">SUM(E59,H59,,,)</f>
        <v>0</v>
      </c>
      <c r="L59" s="56">
        <f t="shared" si="13"/>
        <v>0</v>
      </c>
      <c r="M59" s="79">
        <f t="shared" si="13"/>
        <v>0</v>
      </c>
    </row>
    <row r="60" spans="1:13" ht="15" customHeight="1">
      <c r="A60" s="47"/>
      <c r="B60" s="37" t="s">
        <v>21</v>
      </c>
      <c r="C60" s="61"/>
      <c r="D60" s="67"/>
      <c r="E60" s="82">
        <f>E59-SUM(E40,E49,E56)</f>
        <v>0</v>
      </c>
      <c r="F60" s="51">
        <f>F59-SUM(F40,F49,F56)</f>
        <v>0</v>
      </c>
      <c r="G60" s="64">
        <f>SUM(E60:F60)</f>
        <v>0</v>
      </c>
      <c r="H60" s="82">
        <f>H59-SUM(H40,H49,H56)</f>
        <v>0</v>
      </c>
      <c r="I60" s="51">
        <f>I59-SUM(I40,I49,I56)</f>
        <v>0</v>
      </c>
      <c r="J60" s="64">
        <f>SUM(H60:I60)</f>
        <v>0</v>
      </c>
      <c r="K60" s="82">
        <f t="shared" si="13"/>
        <v>0</v>
      </c>
      <c r="L60" s="51">
        <f t="shared" si="13"/>
        <v>0</v>
      </c>
      <c r="M60" s="64">
        <f t="shared" si="13"/>
        <v>0</v>
      </c>
    </row>
    <row r="61" spans="1:13" ht="15.75" customHeight="1">
      <c r="A61" s="52">
        <v>7520</v>
      </c>
      <c r="B61" s="53" t="s">
        <v>39</v>
      </c>
      <c r="C61" s="62"/>
      <c r="D61" s="68">
        <v>0.505</v>
      </c>
      <c r="E61" s="77">
        <f>ROUND(SUM(E60*$D$61),0)</f>
        <v>0</v>
      </c>
      <c r="F61" s="56">
        <f>ROUND(SUM(F60*$D$61),0)</f>
        <v>0</v>
      </c>
      <c r="G61" s="79">
        <f>SUM(E61:F61)</f>
        <v>0</v>
      </c>
      <c r="H61" s="77">
        <f>ROUND(SUM(H60*$D$61),0)</f>
        <v>0</v>
      </c>
      <c r="I61" s="56">
        <f>ROUND(SUM(I60*$D$61),0)</f>
        <v>0</v>
      </c>
      <c r="J61" s="79">
        <f>SUM(H61:I61)</f>
        <v>0</v>
      </c>
      <c r="K61" s="77">
        <f t="shared" si="13"/>
        <v>0</v>
      </c>
      <c r="L61" s="56">
        <f t="shared" si="13"/>
        <v>0</v>
      </c>
      <c r="M61" s="79">
        <f t="shared" si="13"/>
        <v>0</v>
      </c>
    </row>
    <row r="62" spans="1:13" ht="15.75" customHeight="1" thickBot="1">
      <c r="A62" s="52"/>
      <c r="B62" s="53" t="s">
        <v>42</v>
      </c>
      <c r="C62" s="62"/>
      <c r="D62" s="68"/>
      <c r="E62" s="85">
        <f>SUM(E59,E61)</f>
        <v>0</v>
      </c>
      <c r="F62" s="86">
        <f>SUM(F59,F61)</f>
        <v>0</v>
      </c>
      <c r="G62" s="87">
        <f>SUM(E62:F62)</f>
        <v>0</v>
      </c>
      <c r="H62" s="85">
        <f>SUM(H59,H61)</f>
        <v>0</v>
      </c>
      <c r="I62" s="86">
        <f>SUM(I59,I61)</f>
        <v>0</v>
      </c>
      <c r="J62" s="87">
        <f>SUM(H62:I62)</f>
        <v>0</v>
      </c>
      <c r="K62" s="85">
        <f t="shared" si="13"/>
        <v>0</v>
      </c>
      <c r="L62" s="86">
        <f t="shared" si="13"/>
        <v>0</v>
      </c>
      <c r="M62" s="87">
        <f t="shared" si="13"/>
        <v>0</v>
      </c>
    </row>
  </sheetData>
  <sheetProtection/>
  <mergeCells count="8">
    <mergeCell ref="A3:B3"/>
    <mergeCell ref="A4:B4"/>
    <mergeCell ref="A5:B5"/>
    <mergeCell ref="A6:B6"/>
    <mergeCell ref="K10:M10"/>
    <mergeCell ref="A7:B7"/>
    <mergeCell ref="E10:G10"/>
    <mergeCell ref="H10:J10"/>
  </mergeCells>
  <printOptions horizontalCentered="1" verticalCentered="1"/>
  <pageMargins left="0" right="0" top="0.25" bottom="0.5" header="0.5" footer="0.25"/>
  <pageSetup horizontalDpi="600" verticalDpi="600" orientation="landscape" scale="60" r:id="rId3"/>
  <headerFooter alignWithMargins="0">
    <oddFooter>&amp;LORSP BUDGET FORM (rev. 07/01/2004)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="75" zoomScaleNormal="75" zoomScalePageLayoutView="0" workbookViewId="0" topLeftCell="A22">
      <selection activeCell="D62" sqref="D62"/>
    </sheetView>
  </sheetViews>
  <sheetFormatPr defaultColWidth="9.140625" defaultRowHeight="12.75"/>
  <cols>
    <col min="1" max="1" width="6.28125" style="0" customWidth="1"/>
    <col min="2" max="2" width="28.7109375" style="0" customWidth="1"/>
    <col min="3" max="3" width="21.7109375" style="0" customWidth="1"/>
    <col min="4" max="4" width="9.7109375" style="0" customWidth="1"/>
    <col min="5" max="16" width="13.7109375" style="0" customWidth="1"/>
  </cols>
  <sheetData>
    <row r="1" spans="1:16" ht="15.75">
      <c r="A1" s="10" t="s">
        <v>64</v>
      </c>
      <c r="B1" s="13"/>
      <c r="C1" s="13"/>
      <c r="D1" s="13" t="s">
        <v>63</v>
      </c>
      <c r="E1" s="10"/>
      <c r="F1" s="10"/>
      <c r="G1" s="10"/>
      <c r="H1" s="10"/>
      <c r="I1" s="1"/>
      <c r="J1" s="1"/>
      <c r="K1" s="1"/>
      <c r="L1" s="1"/>
      <c r="M1" s="1"/>
      <c r="N1" s="1"/>
      <c r="O1" s="1"/>
      <c r="P1" s="1"/>
    </row>
    <row r="2" spans="1:16" ht="15.75" customHeight="1">
      <c r="A2" s="10"/>
      <c r="B2" s="19" t="s">
        <v>56</v>
      </c>
      <c r="C2" s="28"/>
      <c r="D2" s="19" t="s">
        <v>62</v>
      </c>
      <c r="E2" s="29"/>
      <c r="F2" s="10"/>
      <c r="G2" s="10"/>
      <c r="H2" s="10"/>
      <c r="I2" s="1"/>
      <c r="J2" s="1"/>
      <c r="K2" s="1"/>
      <c r="L2" s="1"/>
      <c r="M2" s="1"/>
      <c r="N2" s="1"/>
      <c r="O2" s="1"/>
      <c r="P2" s="1"/>
    </row>
    <row r="3" spans="1:16" ht="15" customHeight="1">
      <c r="A3" s="93" t="s">
        <v>55</v>
      </c>
      <c r="B3" s="93"/>
      <c r="C3" s="8"/>
      <c r="D3" s="2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 customHeight="1">
      <c r="A4" s="93" t="s">
        <v>57</v>
      </c>
      <c r="B4" s="93"/>
      <c r="C4" s="21">
        <f ca="1">NOW()</f>
        <v>40249.664794791664</v>
      </c>
      <c r="D4" s="2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 customHeight="1">
      <c r="A5" s="93" t="s">
        <v>54</v>
      </c>
      <c r="B5" s="93"/>
      <c r="C5" s="16"/>
      <c r="D5" s="24" t="s">
        <v>61</v>
      </c>
      <c r="E5" s="16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 customHeight="1">
      <c r="A6" s="93" t="s">
        <v>58</v>
      </c>
      <c r="B6" s="93"/>
      <c r="C6" s="9"/>
      <c r="D6" s="9"/>
      <c r="E6" s="9"/>
      <c r="F6" s="9"/>
      <c r="G6" s="9"/>
      <c r="H6" s="34"/>
      <c r="I6" s="1"/>
      <c r="J6" s="1"/>
      <c r="K6" s="1"/>
      <c r="L6" s="1"/>
      <c r="M6" s="1"/>
      <c r="N6" s="1"/>
      <c r="O6" s="1"/>
      <c r="P6" s="1"/>
    </row>
    <row r="7" spans="1:16" ht="15" customHeight="1">
      <c r="A7" s="93" t="s">
        <v>59</v>
      </c>
      <c r="B7" s="93"/>
      <c r="C7" s="11"/>
      <c r="D7" s="11"/>
      <c r="E7" s="11"/>
      <c r="F7" s="11"/>
      <c r="G7" s="11"/>
      <c r="H7" s="34"/>
      <c r="I7" s="1"/>
      <c r="J7" s="1"/>
      <c r="K7" s="1"/>
      <c r="L7" s="1"/>
      <c r="M7" s="1"/>
      <c r="N7" s="1"/>
      <c r="O7" s="1"/>
      <c r="P7" s="1"/>
    </row>
    <row r="8" spans="1:16" ht="15" customHeight="1">
      <c r="A8" s="6"/>
      <c r="B8" s="4" t="s">
        <v>60</v>
      </c>
      <c r="C8" s="12"/>
      <c r="D8" s="5"/>
      <c r="G8" s="5"/>
      <c r="H8" s="5"/>
      <c r="I8" s="1"/>
      <c r="J8" s="1"/>
      <c r="K8" s="1"/>
      <c r="L8" s="1"/>
      <c r="M8" s="1"/>
      <c r="N8" s="1"/>
      <c r="O8" s="1"/>
      <c r="P8" s="1"/>
    </row>
    <row r="9" spans="1:16" ht="15.75" customHeight="1" thickBot="1">
      <c r="A9" s="7"/>
      <c r="B9" s="2" t="s">
        <v>43</v>
      </c>
      <c r="C9" s="33">
        <v>1.03</v>
      </c>
      <c r="D9" s="1"/>
      <c r="E9" s="1"/>
      <c r="F9" s="1"/>
      <c r="G9" s="1"/>
      <c r="J9" s="1"/>
      <c r="K9" s="1"/>
      <c r="L9" s="1"/>
      <c r="M9" s="1"/>
      <c r="N9" s="1"/>
      <c r="O9" s="1"/>
      <c r="P9" s="1"/>
    </row>
    <row r="10" spans="1:16" ht="15">
      <c r="A10" s="30"/>
      <c r="B10" s="25"/>
      <c r="C10" s="25"/>
      <c r="D10" s="25"/>
      <c r="E10" s="95" t="s">
        <v>26</v>
      </c>
      <c r="F10" s="96"/>
      <c r="G10" s="97"/>
      <c r="H10" s="95" t="s">
        <v>25</v>
      </c>
      <c r="I10" s="96"/>
      <c r="J10" s="97"/>
      <c r="K10" s="95" t="s">
        <v>24</v>
      </c>
      <c r="L10" s="96"/>
      <c r="M10" s="97"/>
      <c r="N10" s="95" t="s">
        <v>27</v>
      </c>
      <c r="O10" s="96"/>
      <c r="P10" s="97"/>
    </row>
    <row r="11" spans="1:16" ht="15" customHeight="1">
      <c r="A11" s="36"/>
      <c r="B11" s="37" t="s">
        <v>0</v>
      </c>
      <c r="C11" s="38" t="s">
        <v>1</v>
      </c>
      <c r="D11" s="65" t="s">
        <v>22</v>
      </c>
      <c r="E11" s="73" t="s">
        <v>2</v>
      </c>
      <c r="F11" s="38" t="s">
        <v>65</v>
      </c>
      <c r="G11" s="74" t="s">
        <v>23</v>
      </c>
      <c r="H11" s="73" t="s">
        <v>2</v>
      </c>
      <c r="I11" s="38" t="s">
        <v>65</v>
      </c>
      <c r="J11" s="74" t="s">
        <v>23</v>
      </c>
      <c r="K11" s="73" t="s">
        <v>2</v>
      </c>
      <c r="L11" s="38" t="s">
        <v>65</v>
      </c>
      <c r="M11" s="74" t="s">
        <v>23</v>
      </c>
      <c r="N11" s="73" t="s">
        <v>2</v>
      </c>
      <c r="O11" s="38" t="s">
        <v>65</v>
      </c>
      <c r="P11" s="74" t="s">
        <v>23</v>
      </c>
    </row>
    <row r="12" spans="1:16" ht="15" customHeight="1">
      <c r="A12" s="40" t="s">
        <v>3</v>
      </c>
      <c r="B12" s="41" t="s">
        <v>38</v>
      </c>
      <c r="C12" s="41"/>
      <c r="D12" s="66"/>
      <c r="E12" s="75"/>
      <c r="F12" s="46"/>
      <c r="G12" s="76"/>
      <c r="H12" s="75"/>
      <c r="I12" s="46"/>
      <c r="J12" s="76"/>
      <c r="K12" s="75"/>
      <c r="L12" s="46"/>
      <c r="M12" s="76"/>
      <c r="N12" s="75"/>
      <c r="O12" s="46"/>
      <c r="P12" s="76"/>
    </row>
    <row r="13" spans="1:16" ht="15" customHeight="1">
      <c r="A13" s="47">
        <v>6000</v>
      </c>
      <c r="B13" s="37" t="s">
        <v>4</v>
      </c>
      <c r="C13" s="61"/>
      <c r="D13" s="67"/>
      <c r="E13" s="63"/>
      <c r="F13" s="49"/>
      <c r="G13" s="64">
        <f>SUM(E13:F13)</f>
        <v>0</v>
      </c>
      <c r="H13" s="63">
        <f aca="true" t="shared" si="0" ref="H13:I17">ROUND(SUM(E13*$C$9),0)</f>
        <v>0</v>
      </c>
      <c r="I13" s="49">
        <f t="shared" si="0"/>
        <v>0</v>
      </c>
      <c r="J13" s="64">
        <f aca="true" t="shared" si="1" ref="J13:J56">SUM(H13:I13)</f>
        <v>0</v>
      </c>
      <c r="K13" s="63">
        <f aca="true" t="shared" si="2" ref="K13:L17">ROUND(SUM(H13*$C$9),0)</f>
        <v>0</v>
      </c>
      <c r="L13" s="49">
        <f t="shared" si="2"/>
        <v>0</v>
      </c>
      <c r="M13" s="64">
        <f aca="true" t="shared" si="3" ref="M13:M56">SUM(K13:L13)</f>
        <v>0</v>
      </c>
      <c r="N13" s="82">
        <f aca="true" t="shared" si="4" ref="N13:N34">SUM(E13,H13,K13,,)</f>
        <v>0</v>
      </c>
      <c r="O13" s="51">
        <f aca="true" t="shared" si="5" ref="O13:O34">SUM(F13,I13,L13,,)</f>
        <v>0</v>
      </c>
      <c r="P13" s="64">
        <f aca="true" t="shared" si="6" ref="P13:P34">SUM(G13,J13,M13,,)</f>
        <v>0</v>
      </c>
    </row>
    <row r="14" spans="1:16" ht="15" customHeight="1">
      <c r="A14" s="47">
        <v>6000</v>
      </c>
      <c r="B14" s="37" t="s">
        <v>5</v>
      </c>
      <c r="C14" s="61"/>
      <c r="D14" s="67"/>
      <c r="E14" s="63"/>
      <c r="F14" s="49"/>
      <c r="G14" s="64">
        <f aca="true" t="shared" si="7" ref="G14:G62">SUM(E14:F14)</f>
        <v>0</v>
      </c>
      <c r="H14" s="63">
        <f t="shared" si="0"/>
        <v>0</v>
      </c>
      <c r="I14" s="49">
        <f t="shared" si="0"/>
        <v>0</v>
      </c>
      <c r="J14" s="64">
        <f t="shared" si="1"/>
        <v>0</v>
      </c>
      <c r="K14" s="63">
        <f t="shared" si="2"/>
        <v>0</v>
      </c>
      <c r="L14" s="49">
        <f t="shared" si="2"/>
        <v>0</v>
      </c>
      <c r="M14" s="64">
        <f t="shared" si="3"/>
        <v>0</v>
      </c>
      <c r="N14" s="82">
        <f t="shared" si="4"/>
        <v>0</v>
      </c>
      <c r="O14" s="51">
        <f t="shared" si="5"/>
        <v>0</v>
      </c>
      <c r="P14" s="64">
        <f t="shared" si="6"/>
        <v>0</v>
      </c>
    </row>
    <row r="15" spans="1:16" ht="15" customHeight="1">
      <c r="A15" s="47">
        <v>6000</v>
      </c>
      <c r="B15" s="37" t="s">
        <v>5</v>
      </c>
      <c r="C15" s="61"/>
      <c r="D15" s="67"/>
      <c r="E15" s="63"/>
      <c r="F15" s="49"/>
      <c r="G15" s="64">
        <f t="shared" si="7"/>
        <v>0</v>
      </c>
      <c r="H15" s="63">
        <f t="shared" si="0"/>
        <v>0</v>
      </c>
      <c r="I15" s="49">
        <f t="shared" si="0"/>
        <v>0</v>
      </c>
      <c r="J15" s="64">
        <f t="shared" si="1"/>
        <v>0</v>
      </c>
      <c r="K15" s="63">
        <f t="shared" si="2"/>
        <v>0</v>
      </c>
      <c r="L15" s="49">
        <f t="shared" si="2"/>
        <v>0</v>
      </c>
      <c r="M15" s="64">
        <f t="shared" si="3"/>
        <v>0</v>
      </c>
      <c r="N15" s="82">
        <f t="shared" si="4"/>
        <v>0</v>
      </c>
      <c r="O15" s="51">
        <f t="shared" si="5"/>
        <v>0</v>
      </c>
      <c r="P15" s="64">
        <f t="shared" si="6"/>
        <v>0</v>
      </c>
    </row>
    <row r="16" spans="1:16" ht="15" customHeight="1">
      <c r="A16" s="47">
        <v>6000</v>
      </c>
      <c r="B16" s="37" t="s">
        <v>40</v>
      </c>
      <c r="C16" s="61"/>
      <c r="D16" s="67"/>
      <c r="E16" s="63"/>
      <c r="F16" s="49"/>
      <c r="G16" s="64">
        <f t="shared" si="7"/>
        <v>0</v>
      </c>
      <c r="H16" s="63">
        <f t="shared" si="0"/>
        <v>0</v>
      </c>
      <c r="I16" s="49">
        <f t="shared" si="0"/>
        <v>0</v>
      </c>
      <c r="J16" s="64">
        <f t="shared" si="1"/>
        <v>0</v>
      </c>
      <c r="K16" s="63">
        <f t="shared" si="2"/>
        <v>0</v>
      </c>
      <c r="L16" s="49">
        <f t="shared" si="2"/>
        <v>0</v>
      </c>
      <c r="M16" s="64">
        <f t="shared" si="3"/>
        <v>0</v>
      </c>
      <c r="N16" s="82">
        <f t="shared" si="4"/>
        <v>0</v>
      </c>
      <c r="O16" s="51">
        <f t="shared" si="5"/>
        <v>0</v>
      </c>
      <c r="P16" s="64">
        <f t="shared" si="6"/>
        <v>0</v>
      </c>
    </row>
    <row r="17" spans="1:16" ht="15" customHeight="1">
      <c r="A17" s="47">
        <v>6000</v>
      </c>
      <c r="B17" s="37" t="s">
        <v>40</v>
      </c>
      <c r="C17" s="61"/>
      <c r="D17" s="67"/>
      <c r="E17" s="63"/>
      <c r="F17" s="49"/>
      <c r="G17" s="64">
        <f t="shared" si="7"/>
        <v>0</v>
      </c>
      <c r="H17" s="63">
        <f t="shared" si="0"/>
        <v>0</v>
      </c>
      <c r="I17" s="49">
        <f t="shared" si="0"/>
        <v>0</v>
      </c>
      <c r="J17" s="64">
        <f t="shared" si="1"/>
        <v>0</v>
      </c>
      <c r="K17" s="63">
        <f t="shared" si="2"/>
        <v>0</v>
      </c>
      <c r="L17" s="49">
        <f t="shared" si="2"/>
        <v>0</v>
      </c>
      <c r="M17" s="64">
        <f t="shared" si="3"/>
        <v>0</v>
      </c>
      <c r="N17" s="82">
        <f t="shared" si="4"/>
        <v>0</v>
      </c>
      <c r="O17" s="51">
        <f t="shared" si="5"/>
        <v>0</v>
      </c>
      <c r="P17" s="64">
        <f t="shared" si="6"/>
        <v>0</v>
      </c>
    </row>
    <row r="18" spans="1:16" ht="15.75" customHeight="1">
      <c r="A18" s="52">
        <v>6000</v>
      </c>
      <c r="B18" s="53" t="s">
        <v>44</v>
      </c>
      <c r="C18" s="61"/>
      <c r="D18" s="67"/>
      <c r="E18" s="77">
        <f>ROUND(SUM(E12:E17),0)</f>
        <v>0</v>
      </c>
      <c r="F18" s="56">
        <f>ROUND(SUM(F12:F17),0)</f>
        <v>0</v>
      </c>
      <c r="G18" s="79">
        <f t="shared" si="7"/>
        <v>0</v>
      </c>
      <c r="H18" s="77">
        <f>ROUND(SUM(H12:H17),0)</f>
        <v>0</v>
      </c>
      <c r="I18" s="56">
        <f>ROUND(SUM(I12:I17),0)</f>
        <v>0</v>
      </c>
      <c r="J18" s="79">
        <f t="shared" si="1"/>
        <v>0</v>
      </c>
      <c r="K18" s="77">
        <f>ROUND(SUM(K12:K17),0)</f>
        <v>0</v>
      </c>
      <c r="L18" s="56">
        <f>ROUND(SUM(L12:L17),0)</f>
        <v>0</v>
      </c>
      <c r="M18" s="79">
        <f t="shared" si="3"/>
        <v>0</v>
      </c>
      <c r="N18" s="77">
        <f t="shared" si="4"/>
        <v>0</v>
      </c>
      <c r="O18" s="56">
        <f t="shared" si="5"/>
        <v>0</v>
      </c>
      <c r="P18" s="79">
        <f t="shared" si="6"/>
        <v>0</v>
      </c>
    </row>
    <row r="19" spans="1:16" ht="15" customHeight="1">
      <c r="A19" s="47">
        <v>6005</v>
      </c>
      <c r="B19" s="37" t="s">
        <v>6</v>
      </c>
      <c r="C19" s="61"/>
      <c r="D19" s="67"/>
      <c r="E19" s="63"/>
      <c r="F19" s="49"/>
      <c r="G19" s="64">
        <f t="shared" si="7"/>
        <v>0</v>
      </c>
      <c r="H19" s="63">
        <f aca="true" t="shared" si="8" ref="H19:I21">ROUND(SUM(E19*$C$9),0)</f>
        <v>0</v>
      </c>
      <c r="I19" s="49">
        <f t="shared" si="8"/>
        <v>0</v>
      </c>
      <c r="J19" s="64">
        <f t="shared" si="1"/>
        <v>0</v>
      </c>
      <c r="K19" s="63">
        <f aca="true" t="shared" si="9" ref="K19:L21">ROUND(SUM(H19*$C$9),0)</f>
        <v>0</v>
      </c>
      <c r="L19" s="49">
        <f t="shared" si="9"/>
        <v>0</v>
      </c>
      <c r="M19" s="64">
        <f t="shared" si="3"/>
        <v>0</v>
      </c>
      <c r="N19" s="82">
        <f t="shared" si="4"/>
        <v>0</v>
      </c>
      <c r="O19" s="51">
        <f t="shared" si="5"/>
        <v>0</v>
      </c>
      <c r="P19" s="64">
        <f t="shared" si="6"/>
        <v>0</v>
      </c>
    </row>
    <row r="20" spans="1:16" ht="15" customHeight="1">
      <c r="A20" s="47">
        <v>6005</v>
      </c>
      <c r="B20" s="37" t="s">
        <v>7</v>
      </c>
      <c r="C20" s="61"/>
      <c r="D20" s="67"/>
      <c r="E20" s="63"/>
      <c r="F20" s="49"/>
      <c r="G20" s="64">
        <f t="shared" si="7"/>
        <v>0</v>
      </c>
      <c r="H20" s="63">
        <f t="shared" si="8"/>
        <v>0</v>
      </c>
      <c r="I20" s="49">
        <f t="shared" si="8"/>
        <v>0</v>
      </c>
      <c r="J20" s="64">
        <f t="shared" si="1"/>
        <v>0</v>
      </c>
      <c r="K20" s="63">
        <f t="shared" si="9"/>
        <v>0</v>
      </c>
      <c r="L20" s="49">
        <f t="shared" si="9"/>
        <v>0</v>
      </c>
      <c r="M20" s="64">
        <f t="shared" si="3"/>
        <v>0</v>
      </c>
      <c r="N20" s="82">
        <f t="shared" si="4"/>
        <v>0</v>
      </c>
      <c r="O20" s="51">
        <f t="shared" si="5"/>
        <v>0</v>
      </c>
      <c r="P20" s="64">
        <f t="shared" si="6"/>
        <v>0</v>
      </c>
    </row>
    <row r="21" spans="1:16" ht="15" customHeight="1">
      <c r="A21" s="47">
        <v>6005</v>
      </c>
      <c r="B21" s="37" t="s">
        <v>7</v>
      </c>
      <c r="C21" s="61"/>
      <c r="D21" s="67"/>
      <c r="E21" s="63"/>
      <c r="F21" s="49"/>
      <c r="G21" s="64">
        <f t="shared" si="7"/>
        <v>0</v>
      </c>
      <c r="H21" s="63">
        <f t="shared" si="8"/>
        <v>0</v>
      </c>
      <c r="I21" s="49">
        <f t="shared" si="8"/>
        <v>0</v>
      </c>
      <c r="J21" s="64">
        <f t="shared" si="1"/>
        <v>0</v>
      </c>
      <c r="K21" s="63">
        <f t="shared" si="9"/>
        <v>0</v>
      </c>
      <c r="L21" s="49">
        <f t="shared" si="9"/>
        <v>0</v>
      </c>
      <c r="M21" s="64">
        <f t="shared" si="3"/>
        <v>0</v>
      </c>
      <c r="N21" s="82">
        <f t="shared" si="4"/>
        <v>0</v>
      </c>
      <c r="O21" s="51">
        <f t="shared" si="5"/>
        <v>0</v>
      </c>
      <c r="P21" s="64">
        <f t="shared" si="6"/>
        <v>0</v>
      </c>
    </row>
    <row r="22" spans="1:16" ht="15.75" customHeight="1">
      <c r="A22" s="52">
        <v>6005</v>
      </c>
      <c r="B22" s="53" t="s">
        <v>41</v>
      </c>
      <c r="C22" s="61"/>
      <c r="D22" s="67"/>
      <c r="E22" s="77">
        <f>ROUND(SUM(E19:E21),0)</f>
        <v>0</v>
      </c>
      <c r="F22" s="56">
        <f>ROUND(SUM(F19:F21),0)</f>
        <v>0</v>
      </c>
      <c r="G22" s="79">
        <f t="shared" si="7"/>
        <v>0</v>
      </c>
      <c r="H22" s="77">
        <f>ROUND(SUM(H19:H21),0)</f>
        <v>0</v>
      </c>
      <c r="I22" s="56">
        <f>ROUND(SUM(I19:I21),0)</f>
        <v>0</v>
      </c>
      <c r="J22" s="79">
        <f t="shared" si="1"/>
        <v>0</v>
      </c>
      <c r="K22" s="77">
        <f>ROUND(SUM(K19:K21),0)</f>
        <v>0</v>
      </c>
      <c r="L22" s="56">
        <f>ROUND(SUM(L19:L21),0)</f>
        <v>0</v>
      </c>
      <c r="M22" s="79">
        <f t="shared" si="3"/>
        <v>0</v>
      </c>
      <c r="N22" s="77">
        <f t="shared" si="4"/>
        <v>0</v>
      </c>
      <c r="O22" s="56">
        <f t="shared" si="5"/>
        <v>0</v>
      </c>
      <c r="P22" s="79">
        <f t="shared" si="6"/>
        <v>0</v>
      </c>
    </row>
    <row r="23" spans="1:16" s="90" customFormat="1" ht="15.75" customHeight="1">
      <c r="A23" s="52">
        <v>6020</v>
      </c>
      <c r="B23" s="53" t="s">
        <v>30</v>
      </c>
      <c r="C23" s="61"/>
      <c r="D23" s="67"/>
      <c r="E23" s="78"/>
      <c r="F23" s="54"/>
      <c r="G23" s="79">
        <f t="shared" si="7"/>
        <v>0</v>
      </c>
      <c r="H23" s="78">
        <f aca="true" t="shared" si="10" ref="H23:H28">ROUND(SUM(E23*$C$9),0)</f>
        <v>0</v>
      </c>
      <c r="I23" s="54">
        <f aca="true" t="shared" si="11" ref="I23:I28">ROUND(SUM(F23*$C$9),0)</f>
        <v>0</v>
      </c>
      <c r="J23" s="79">
        <f t="shared" si="1"/>
        <v>0</v>
      </c>
      <c r="K23" s="78">
        <f aca="true" t="shared" si="12" ref="K23:K28">ROUND(SUM(H23*$C$9),0)</f>
        <v>0</v>
      </c>
      <c r="L23" s="54">
        <f aca="true" t="shared" si="13" ref="L23:L28">ROUND(SUM(I23*$C$9),0)</f>
        <v>0</v>
      </c>
      <c r="M23" s="79">
        <f t="shared" si="3"/>
        <v>0</v>
      </c>
      <c r="N23" s="77">
        <f t="shared" si="4"/>
        <v>0</v>
      </c>
      <c r="O23" s="56">
        <f t="shared" si="5"/>
        <v>0</v>
      </c>
      <c r="P23" s="79">
        <f t="shared" si="6"/>
        <v>0</v>
      </c>
    </row>
    <row r="24" spans="1:16" s="90" customFormat="1" ht="15.75" customHeight="1">
      <c r="A24" s="52">
        <v>6035</v>
      </c>
      <c r="B24" s="53" t="s">
        <v>8</v>
      </c>
      <c r="C24" s="61"/>
      <c r="D24" s="67"/>
      <c r="E24" s="78"/>
      <c r="F24" s="54"/>
      <c r="G24" s="79">
        <f t="shared" si="7"/>
        <v>0</v>
      </c>
      <c r="H24" s="78">
        <f t="shared" si="10"/>
        <v>0</v>
      </c>
      <c r="I24" s="54">
        <f t="shared" si="11"/>
        <v>0</v>
      </c>
      <c r="J24" s="79">
        <f t="shared" si="1"/>
        <v>0</v>
      </c>
      <c r="K24" s="78">
        <f t="shared" si="12"/>
        <v>0</v>
      </c>
      <c r="L24" s="54">
        <f t="shared" si="13"/>
        <v>0</v>
      </c>
      <c r="M24" s="79">
        <f t="shared" si="3"/>
        <v>0</v>
      </c>
      <c r="N24" s="77">
        <f t="shared" si="4"/>
        <v>0</v>
      </c>
      <c r="O24" s="56">
        <f t="shared" si="5"/>
        <v>0</v>
      </c>
      <c r="P24" s="79">
        <f t="shared" si="6"/>
        <v>0</v>
      </c>
    </row>
    <row r="25" spans="1:16" s="90" customFormat="1" ht="15.75" customHeight="1">
      <c r="A25" s="52">
        <v>6050</v>
      </c>
      <c r="B25" s="53" t="s">
        <v>9</v>
      </c>
      <c r="C25" s="61"/>
      <c r="D25" s="67"/>
      <c r="E25" s="78"/>
      <c r="F25" s="54"/>
      <c r="G25" s="79">
        <f t="shared" si="7"/>
        <v>0</v>
      </c>
      <c r="H25" s="78">
        <f t="shared" si="10"/>
        <v>0</v>
      </c>
      <c r="I25" s="54">
        <f t="shared" si="11"/>
        <v>0</v>
      </c>
      <c r="J25" s="79">
        <f t="shared" si="1"/>
        <v>0</v>
      </c>
      <c r="K25" s="78">
        <f t="shared" si="12"/>
        <v>0</v>
      </c>
      <c r="L25" s="54">
        <f t="shared" si="13"/>
        <v>0</v>
      </c>
      <c r="M25" s="79">
        <f t="shared" si="3"/>
        <v>0</v>
      </c>
      <c r="N25" s="77">
        <f t="shared" si="4"/>
        <v>0</v>
      </c>
      <c r="O25" s="56">
        <f t="shared" si="5"/>
        <v>0</v>
      </c>
      <c r="P25" s="79">
        <f t="shared" si="6"/>
        <v>0</v>
      </c>
    </row>
    <row r="26" spans="1:16" ht="15" customHeight="1">
      <c r="A26" s="47">
        <v>6025</v>
      </c>
      <c r="B26" s="37" t="s">
        <v>29</v>
      </c>
      <c r="C26" s="61"/>
      <c r="D26" s="67"/>
      <c r="E26" s="63"/>
      <c r="F26" s="49"/>
      <c r="G26" s="64">
        <f t="shared" si="7"/>
        <v>0</v>
      </c>
      <c r="H26" s="63">
        <f t="shared" si="10"/>
        <v>0</v>
      </c>
      <c r="I26" s="49">
        <f t="shared" si="11"/>
        <v>0</v>
      </c>
      <c r="J26" s="64">
        <f t="shared" si="1"/>
        <v>0</v>
      </c>
      <c r="K26" s="63">
        <f t="shared" si="12"/>
        <v>0</v>
      </c>
      <c r="L26" s="49">
        <f t="shared" si="13"/>
        <v>0</v>
      </c>
      <c r="M26" s="64">
        <f t="shared" si="3"/>
        <v>0</v>
      </c>
      <c r="N26" s="82">
        <f t="shared" si="4"/>
        <v>0</v>
      </c>
      <c r="O26" s="51">
        <f t="shared" si="5"/>
        <v>0</v>
      </c>
      <c r="P26" s="64">
        <f t="shared" si="6"/>
        <v>0</v>
      </c>
    </row>
    <row r="27" spans="1:16" ht="15" customHeight="1">
      <c r="A27" s="47">
        <v>6025</v>
      </c>
      <c r="B27" s="37" t="s">
        <v>29</v>
      </c>
      <c r="C27" s="61"/>
      <c r="D27" s="67"/>
      <c r="E27" s="63"/>
      <c r="F27" s="49"/>
      <c r="G27" s="64">
        <f t="shared" si="7"/>
        <v>0</v>
      </c>
      <c r="H27" s="63">
        <f t="shared" si="10"/>
        <v>0</v>
      </c>
      <c r="I27" s="49">
        <f t="shared" si="11"/>
        <v>0</v>
      </c>
      <c r="J27" s="64">
        <f t="shared" si="1"/>
        <v>0</v>
      </c>
      <c r="K27" s="63">
        <f t="shared" si="12"/>
        <v>0</v>
      </c>
      <c r="L27" s="49">
        <f t="shared" si="13"/>
        <v>0</v>
      </c>
      <c r="M27" s="64">
        <f t="shared" si="3"/>
        <v>0</v>
      </c>
      <c r="N27" s="82">
        <f t="shared" si="4"/>
        <v>0</v>
      </c>
      <c r="O27" s="51">
        <f t="shared" si="5"/>
        <v>0</v>
      </c>
      <c r="P27" s="64">
        <f t="shared" si="6"/>
        <v>0</v>
      </c>
    </row>
    <row r="28" spans="1:16" ht="15" customHeight="1">
      <c r="A28" s="47">
        <v>6025</v>
      </c>
      <c r="B28" s="37" t="s">
        <v>29</v>
      </c>
      <c r="C28" s="61"/>
      <c r="D28" s="67"/>
      <c r="E28" s="63"/>
      <c r="F28" s="49"/>
      <c r="G28" s="64">
        <f t="shared" si="7"/>
        <v>0</v>
      </c>
      <c r="H28" s="63">
        <f t="shared" si="10"/>
        <v>0</v>
      </c>
      <c r="I28" s="49">
        <f t="shared" si="11"/>
        <v>0</v>
      </c>
      <c r="J28" s="64">
        <f t="shared" si="1"/>
        <v>0</v>
      </c>
      <c r="K28" s="63">
        <f t="shared" si="12"/>
        <v>0</v>
      </c>
      <c r="L28" s="49">
        <f t="shared" si="13"/>
        <v>0</v>
      </c>
      <c r="M28" s="64">
        <f t="shared" si="3"/>
        <v>0</v>
      </c>
      <c r="N28" s="82">
        <f t="shared" si="4"/>
        <v>0</v>
      </c>
      <c r="O28" s="51">
        <f t="shared" si="5"/>
        <v>0</v>
      </c>
      <c r="P28" s="64">
        <f t="shared" si="6"/>
        <v>0</v>
      </c>
    </row>
    <row r="29" spans="1:16" ht="15.75" customHeight="1">
      <c r="A29" s="52">
        <v>6025</v>
      </c>
      <c r="B29" s="53" t="s">
        <v>50</v>
      </c>
      <c r="C29" s="61"/>
      <c r="D29" s="67"/>
      <c r="E29" s="80">
        <f>SUM(E26:E28)</f>
        <v>0</v>
      </c>
      <c r="F29" s="57">
        <f>SUM(F26:F28)</f>
        <v>0</v>
      </c>
      <c r="G29" s="81"/>
      <c r="H29" s="80">
        <f>SUM(H26:H28)</f>
        <v>0</v>
      </c>
      <c r="I29" s="57">
        <f>SUM(I26:I28)</f>
        <v>0</v>
      </c>
      <c r="J29" s="64">
        <f t="shared" si="1"/>
        <v>0</v>
      </c>
      <c r="K29" s="80">
        <f>SUM(K26:K28)</f>
        <v>0</v>
      </c>
      <c r="L29" s="57">
        <f>SUM(L26:L28)</f>
        <v>0</v>
      </c>
      <c r="M29" s="64">
        <f t="shared" si="3"/>
        <v>0</v>
      </c>
      <c r="N29" s="80">
        <f t="shared" si="4"/>
        <v>0</v>
      </c>
      <c r="O29" s="57">
        <f t="shared" si="5"/>
        <v>0</v>
      </c>
      <c r="P29" s="64">
        <f t="shared" si="6"/>
        <v>0</v>
      </c>
    </row>
    <row r="30" spans="1:16" ht="15" customHeight="1">
      <c r="A30" s="47">
        <v>6195</v>
      </c>
      <c r="B30" s="37" t="s">
        <v>47</v>
      </c>
      <c r="C30" s="61"/>
      <c r="D30" s="68">
        <v>0.285</v>
      </c>
      <c r="E30" s="82">
        <f>ROUND($D$30*SUM(E18,E23),0)</f>
        <v>0</v>
      </c>
      <c r="F30" s="51">
        <f>ROUND($D$30*SUM(F18,F23),0)</f>
        <v>0</v>
      </c>
      <c r="G30" s="64">
        <f t="shared" si="7"/>
        <v>0</v>
      </c>
      <c r="H30" s="82">
        <f>ROUND($D$30*SUM(H18,H23),0)</f>
        <v>0</v>
      </c>
      <c r="I30" s="51">
        <f>ROUND($D$30*SUM(I18,I23),0)</f>
        <v>0</v>
      </c>
      <c r="J30" s="64">
        <f t="shared" si="1"/>
        <v>0</v>
      </c>
      <c r="K30" s="82">
        <f>ROUND($D$30*SUM(K18,K23),0)</f>
        <v>0</v>
      </c>
      <c r="L30" s="51">
        <f>ROUND($D$30*SUM(L18,L23),0)</f>
        <v>0</v>
      </c>
      <c r="M30" s="64">
        <f t="shared" si="3"/>
        <v>0</v>
      </c>
      <c r="N30" s="82">
        <f t="shared" si="4"/>
        <v>0</v>
      </c>
      <c r="O30" s="51">
        <f t="shared" si="5"/>
        <v>0</v>
      </c>
      <c r="P30" s="64">
        <f t="shared" si="6"/>
        <v>0</v>
      </c>
    </row>
    <row r="31" spans="1:16" ht="15" customHeight="1">
      <c r="A31" s="47">
        <v>6195</v>
      </c>
      <c r="B31" s="37" t="s">
        <v>48</v>
      </c>
      <c r="C31" s="61"/>
      <c r="D31" s="68">
        <v>0.16</v>
      </c>
      <c r="E31" s="82">
        <f>ROUND($D$31*E22,0)</f>
        <v>0</v>
      </c>
      <c r="F31" s="51">
        <f>ROUND($D$31*F22,0)</f>
        <v>0</v>
      </c>
      <c r="G31" s="64">
        <f t="shared" si="7"/>
        <v>0</v>
      </c>
      <c r="H31" s="82">
        <f>ROUND($D$31*H22,0)</f>
        <v>0</v>
      </c>
      <c r="I31" s="51">
        <f>ROUND($D$31*I22,0)</f>
        <v>0</v>
      </c>
      <c r="J31" s="64">
        <f t="shared" si="1"/>
        <v>0</v>
      </c>
      <c r="K31" s="82">
        <f>ROUND($D$31*K22,0)</f>
        <v>0</v>
      </c>
      <c r="L31" s="51">
        <f>ROUND($D$31*L22,0)</f>
        <v>0</v>
      </c>
      <c r="M31" s="64">
        <f t="shared" si="3"/>
        <v>0</v>
      </c>
      <c r="N31" s="82">
        <f t="shared" si="4"/>
        <v>0</v>
      </c>
      <c r="O31" s="51">
        <f t="shared" si="5"/>
        <v>0</v>
      </c>
      <c r="P31" s="64">
        <f t="shared" si="6"/>
        <v>0</v>
      </c>
    </row>
    <row r="32" spans="1:16" ht="15" customHeight="1">
      <c r="A32" s="47">
        <v>6195</v>
      </c>
      <c r="B32" s="37" t="s">
        <v>49</v>
      </c>
      <c r="C32" s="61"/>
      <c r="D32" s="68">
        <v>0.08</v>
      </c>
      <c r="E32" s="82">
        <f>ROUND($D$32*E24,0)</f>
        <v>0</v>
      </c>
      <c r="F32" s="51">
        <f>ROUND($D$32*F24,0)</f>
        <v>0</v>
      </c>
      <c r="G32" s="64">
        <f t="shared" si="7"/>
        <v>0</v>
      </c>
      <c r="H32" s="82">
        <f>ROUND($D$32*H24,0)</f>
        <v>0</v>
      </c>
      <c r="I32" s="51">
        <f>ROUND($D$32*I24,0)</f>
        <v>0</v>
      </c>
      <c r="J32" s="64">
        <f t="shared" si="1"/>
        <v>0</v>
      </c>
      <c r="K32" s="82">
        <f>ROUND($D$32*K24,0)</f>
        <v>0</v>
      </c>
      <c r="L32" s="51">
        <f>ROUND($D$32*L24,0)</f>
        <v>0</v>
      </c>
      <c r="M32" s="64">
        <f t="shared" si="3"/>
        <v>0</v>
      </c>
      <c r="N32" s="82">
        <f t="shared" si="4"/>
        <v>0</v>
      </c>
      <c r="O32" s="51">
        <f t="shared" si="5"/>
        <v>0</v>
      </c>
      <c r="P32" s="64">
        <f t="shared" si="6"/>
        <v>0</v>
      </c>
    </row>
    <row r="33" spans="1:16" ht="15.75" customHeight="1">
      <c r="A33" s="52">
        <v>6195</v>
      </c>
      <c r="B33" s="53" t="s">
        <v>10</v>
      </c>
      <c r="C33" s="62"/>
      <c r="D33" s="68"/>
      <c r="E33" s="77">
        <f>ROUND(SUM(E30:E32),0)</f>
        <v>0</v>
      </c>
      <c r="F33" s="56">
        <f>ROUND(SUM(F30:F32),0)</f>
        <v>0</v>
      </c>
      <c r="G33" s="79">
        <f t="shared" si="7"/>
        <v>0</v>
      </c>
      <c r="H33" s="77">
        <f>ROUND(SUM(H30:H32),0)</f>
        <v>0</v>
      </c>
      <c r="I33" s="56">
        <f>ROUND(SUM(I30:I32),0)</f>
        <v>0</v>
      </c>
      <c r="J33" s="79">
        <f t="shared" si="1"/>
        <v>0</v>
      </c>
      <c r="K33" s="77">
        <f>ROUND(SUM(K30:K32),0)</f>
        <v>0</v>
      </c>
      <c r="L33" s="56">
        <f>ROUND(SUM(L30:L32),0)</f>
        <v>0</v>
      </c>
      <c r="M33" s="79">
        <f t="shared" si="3"/>
        <v>0</v>
      </c>
      <c r="N33" s="77">
        <f t="shared" si="4"/>
        <v>0</v>
      </c>
      <c r="O33" s="56">
        <f t="shared" si="5"/>
        <v>0</v>
      </c>
      <c r="P33" s="79">
        <f t="shared" si="6"/>
        <v>0</v>
      </c>
    </row>
    <row r="34" spans="1:16" ht="15.75" customHeight="1">
      <c r="A34" s="59"/>
      <c r="B34" s="60" t="s">
        <v>36</v>
      </c>
      <c r="C34" s="60"/>
      <c r="D34" s="69"/>
      <c r="E34" s="80">
        <f>SUM(E18,E22:E28,E33)</f>
        <v>0</v>
      </c>
      <c r="F34" s="57">
        <f>SUM(F18,F22:F28,F33)</f>
        <v>0</v>
      </c>
      <c r="G34" s="81">
        <f t="shared" si="7"/>
        <v>0</v>
      </c>
      <c r="H34" s="80">
        <f>SUM(H18,H22:H28,H33)</f>
        <v>0</v>
      </c>
      <c r="I34" s="57">
        <f>SUM(I18,I22:I28,I33)</f>
        <v>0</v>
      </c>
      <c r="J34" s="81">
        <f t="shared" si="1"/>
        <v>0</v>
      </c>
      <c r="K34" s="80">
        <f>SUM(K18,K22:K28,K33)</f>
        <v>0</v>
      </c>
      <c r="L34" s="57">
        <f>SUM(L18,L22:L28,L33)</f>
        <v>0</v>
      </c>
      <c r="M34" s="81">
        <f t="shared" si="3"/>
        <v>0</v>
      </c>
      <c r="N34" s="80">
        <f t="shared" si="4"/>
        <v>0</v>
      </c>
      <c r="O34" s="57">
        <f t="shared" si="5"/>
        <v>0</v>
      </c>
      <c r="P34" s="81">
        <f t="shared" si="6"/>
        <v>0</v>
      </c>
    </row>
    <row r="35" spans="1:16" ht="15" customHeight="1">
      <c r="A35" s="59"/>
      <c r="B35" s="60"/>
      <c r="C35" s="60"/>
      <c r="D35" s="69"/>
      <c r="E35" s="80"/>
      <c r="F35" s="57"/>
      <c r="G35" s="81"/>
      <c r="H35" s="80"/>
      <c r="I35" s="57"/>
      <c r="J35" s="81"/>
      <c r="K35" s="80"/>
      <c r="L35" s="57"/>
      <c r="M35" s="81"/>
      <c r="N35" s="80"/>
      <c r="O35" s="57"/>
      <c r="P35" s="81"/>
    </row>
    <row r="36" spans="1:16" ht="15" customHeight="1">
      <c r="A36" s="40" t="s">
        <v>11</v>
      </c>
      <c r="B36" s="41" t="s">
        <v>37</v>
      </c>
      <c r="C36" s="41"/>
      <c r="D36" s="70"/>
      <c r="E36" s="83"/>
      <c r="F36" s="43"/>
      <c r="G36" s="84"/>
      <c r="H36" s="83"/>
      <c r="I36" s="43"/>
      <c r="J36" s="84"/>
      <c r="K36" s="83"/>
      <c r="L36" s="43"/>
      <c r="M36" s="84"/>
      <c r="N36" s="83"/>
      <c r="O36" s="43"/>
      <c r="P36" s="84"/>
    </row>
    <row r="37" spans="1:16" ht="15.75" customHeight="1">
      <c r="A37" s="52">
        <v>6200</v>
      </c>
      <c r="B37" s="53" t="s">
        <v>12</v>
      </c>
      <c r="C37" s="61"/>
      <c r="D37" s="72"/>
      <c r="E37" s="78"/>
      <c r="F37" s="54"/>
      <c r="G37" s="79">
        <f t="shared" si="7"/>
        <v>0</v>
      </c>
      <c r="H37" s="78"/>
      <c r="I37" s="54"/>
      <c r="J37" s="79">
        <f t="shared" si="1"/>
        <v>0</v>
      </c>
      <c r="K37" s="78"/>
      <c r="L37" s="54"/>
      <c r="M37" s="79">
        <f t="shared" si="3"/>
        <v>0</v>
      </c>
      <c r="N37" s="77">
        <f aca="true" t="shared" si="14" ref="N37:N57">SUM(E37,H37,K37,,)</f>
        <v>0</v>
      </c>
      <c r="O37" s="56">
        <f aca="true" t="shared" si="15" ref="O37:O57">SUM(F37,I37,L37,,)</f>
        <v>0</v>
      </c>
      <c r="P37" s="79">
        <f aca="true" t="shared" si="16" ref="P37:P57">SUM(G37,J37,M37,,)</f>
        <v>0</v>
      </c>
    </row>
    <row r="38" spans="1:16" ht="15.75" customHeight="1">
      <c r="A38" s="52">
        <v>6235</v>
      </c>
      <c r="B38" s="53" t="s">
        <v>13</v>
      </c>
      <c r="C38" s="61"/>
      <c r="D38" s="72"/>
      <c r="E38" s="78"/>
      <c r="F38" s="54"/>
      <c r="G38" s="79">
        <f t="shared" si="7"/>
        <v>0</v>
      </c>
      <c r="H38" s="78"/>
      <c r="I38" s="54"/>
      <c r="J38" s="79">
        <f t="shared" si="1"/>
        <v>0</v>
      </c>
      <c r="K38" s="78"/>
      <c r="L38" s="54"/>
      <c r="M38" s="79">
        <f t="shared" si="3"/>
        <v>0</v>
      </c>
      <c r="N38" s="77">
        <f t="shared" si="14"/>
        <v>0</v>
      </c>
      <c r="O38" s="56">
        <f t="shared" si="15"/>
        <v>0</v>
      </c>
      <c r="P38" s="79">
        <f t="shared" si="16"/>
        <v>0</v>
      </c>
    </row>
    <row r="39" spans="1:16" ht="15.75" customHeight="1">
      <c r="A39" s="52">
        <v>6246</v>
      </c>
      <c r="B39" s="53" t="s">
        <v>67</v>
      </c>
      <c r="C39" s="61"/>
      <c r="D39" s="72"/>
      <c r="E39" s="78"/>
      <c r="F39" s="54"/>
      <c r="G39" s="79">
        <f t="shared" si="7"/>
        <v>0</v>
      </c>
      <c r="H39" s="78"/>
      <c r="I39" s="54"/>
      <c r="J39" s="79">
        <f t="shared" si="1"/>
        <v>0</v>
      </c>
      <c r="K39" s="78"/>
      <c r="L39" s="54"/>
      <c r="M39" s="79">
        <f t="shared" si="3"/>
        <v>0</v>
      </c>
      <c r="N39" s="77">
        <f t="shared" si="14"/>
        <v>0</v>
      </c>
      <c r="O39" s="56">
        <f t="shared" si="15"/>
        <v>0</v>
      </c>
      <c r="P39" s="79">
        <f t="shared" si="16"/>
        <v>0</v>
      </c>
    </row>
    <row r="40" spans="1:16" ht="15.75" customHeight="1">
      <c r="A40" s="52">
        <v>6247</v>
      </c>
      <c r="B40" s="53" t="s">
        <v>68</v>
      </c>
      <c r="C40" s="61"/>
      <c r="D40" s="72"/>
      <c r="E40" s="78"/>
      <c r="F40" s="54"/>
      <c r="G40" s="79">
        <f t="shared" si="7"/>
        <v>0</v>
      </c>
      <c r="H40" s="78"/>
      <c r="I40" s="54"/>
      <c r="J40" s="79">
        <f t="shared" si="1"/>
        <v>0</v>
      </c>
      <c r="K40" s="78"/>
      <c r="L40" s="54"/>
      <c r="M40" s="79">
        <f t="shared" si="3"/>
        <v>0</v>
      </c>
      <c r="N40" s="77">
        <f t="shared" si="14"/>
        <v>0</v>
      </c>
      <c r="O40" s="56">
        <f t="shared" si="15"/>
        <v>0</v>
      </c>
      <c r="P40" s="79">
        <f t="shared" si="16"/>
        <v>0</v>
      </c>
    </row>
    <row r="41" spans="1:16" ht="15.75" customHeight="1">
      <c r="A41" s="52">
        <v>6260</v>
      </c>
      <c r="B41" s="53" t="s">
        <v>69</v>
      </c>
      <c r="C41" s="61"/>
      <c r="D41" s="72"/>
      <c r="E41" s="78"/>
      <c r="F41" s="54"/>
      <c r="G41" s="79">
        <f t="shared" si="7"/>
        <v>0</v>
      </c>
      <c r="H41" s="78"/>
      <c r="I41" s="54"/>
      <c r="J41" s="79">
        <f t="shared" si="1"/>
        <v>0</v>
      </c>
      <c r="K41" s="78"/>
      <c r="L41" s="54"/>
      <c r="M41" s="79">
        <f t="shared" si="3"/>
        <v>0</v>
      </c>
      <c r="N41" s="77">
        <f t="shared" si="14"/>
        <v>0</v>
      </c>
      <c r="O41" s="56">
        <f t="shared" si="15"/>
        <v>0</v>
      </c>
      <c r="P41" s="79">
        <f t="shared" si="16"/>
        <v>0</v>
      </c>
    </row>
    <row r="42" spans="1:16" ht="15.75" customHeight="1">
      <c r="A42" s="52">
        <v>6265</v>
      </c>
      <c r="B42" s="53" t="s">
        <v>14</v>
      </c>
      <c r="C42" s="61"/>
      <c r="D42" s="72"/>
      <c r="E42" s="78"/>
      <c r="F42" s="54"/>
      <c r="G42" s="79">
        <f t="shared" si="7"/>
        <v>0</v>
      </c>
      <c r="H42" s="78"/>
      <c r="I42" s="54"/>
      <c r="J42" s="79">
        <f t="shared" si="1"/>
        <v>0</v>
      </c>
      <c r="K42" s="78"/>
      <c r="L42" s="54"/>
      <c r="M42" s="79">
        <f t="shared" si="3"/>
        <v>0</v>
      </c>
      <c r="N42" s="77">
        <f t="shared" si="14"/>
        <v>0</v>
      </c>
      <c r="O42" s="56">
        <f t="shared" si="15"/>
        <v>0</v>
      </c>
      <c r="P42" s="79">
        <f t="shared" si="16"/>
        <v>0</v>
      </c>
    </row>
    <row r="43" spans="1:16" ht="15.75" customHeight="1">
      <c r="A43" s="52">
        <v>6505</v>
      </c>
      <c r="B43" s="53" t="s">
        <v>28</v>
      </c>
      <c r="C43" s="61"/>
      <c r="D43" s="72"/>
      <c r="E43" s="78"/>
      <c r="F43" s="54"/>
      <c r="G43" s="79">
        <f t="shared" si="7"/>
        <v>0</v>
      </c>
      <c r="H43" s="78"/>
      <c r="I43" s="54"/>
      <c r="J43" s="79">
        <f t="shared" si="1"/>
        <v>0</v>
      </c>
      <c r="K43" s="78"/>
      <c r="L43" s="54"/>
      <c r="M43" s="79">
        <f t="shared" si="3"/>
        <v>0</v>
      </c>
      <c r="N43" s="77">
        <f t="shared" si="14"/>
        <v>0</v>
      </c>
      <c r="O43" s="56">
        <f t="shared" si="15"/>
        <v>0</v>
      </c>
      <c r="P43" s="79">
        <f t="shared" si="16"/>
        <v>0</v>
      </c>
    </row>
    <row r="44" spans="1:16" ht="15" customHeight="1">
      <c r="A44" s="47">
        <v>6515</v>
      </c>
      <c r="B44" s="37" t="s">
        <v>15</v>
      </c>
      <c r="C44" s="61"/>
      <c r="D44" s="72"/>
      <c r="E44" s="63"/>
      <c r="F44" s="49"/>
      <c r="G44" s="64">
        <f t="shared" si="7"/>
        <v>0</v>
      </c>
      <c r="H44" s="63"/>
      <c r="I44" s="49"/>
      <c r="J44" s="64">
        <f t="shared" si="1"/>
        <v>0</v>
      </c>
      <c r="K44" s="63"/>
      <c r="L44" s="49"/>
      <c r="M44" s="64">
        <f t="shared" si="3"/>
        <v>0</v>
      </c>
      <c r="N44" s="82">
        <f t="shared" si="14"/>
        <v>0</v>
      </c>
      <c r="O44" s="51">
        <f t="shared" si="15"/>
        <v>0</v>
      </c>
      <c r="P44" s="64">
        <f t="shared" si="16"/>
        <v>0</v>
      </c>
    </row>
    <row r="45" spans="1:16" ht="15" customHeight="1">
      <c r="A45" s="47">
        <v>6520</v>
      </c>
      <c r="B45" s="37" t="s">
        <v>16</v>
      </c>
      <c r="C45" s="61"/>
      <c r="D45" s="72"/>
      <c r="E45" s="63"/>
      <c r="F45" s="49"/>
      <c r="G45" s="64">
        <f t="shared" si="7"/>
        <v>0</v>
      </c>
      <c r="H45" s="63"/>
      <c r="I45" s="49"/>
      <c r="J45" s="64">
        <f t="shared" si="1"/>
        <v>0</v>
      </c>
      <c r="K45" s="63"/>
      <c r="L45" s="49"/>
      <c r="M45" s="64">
        <f t="shared" si="3"/>
        <v>0</v>
      </c>
      <c r="N45" s="82">
        <f t="shared" si="14"/>
        <v>0</v>
      </c>
      <c r="O45" s="51">
        <f t="shared" si="15"/>
        <v>0</v>
      </c>
      <c r="P45" s="64">
        <f t="shared" si="16"/>
        <v>0</v>
      </c>
    </row>
    <row r="46" spans="1:16" ht="15" customHeight="1">
      <c r="A46" s="47">
        <v>6515</v>
      </c>
      <c r="B46" s="37" t="s">
        <v>17</v>
      </c>
      <c r="C46" s="61"/>
      <c r="D46" s="72"/>
      <c r="E46" s="63"/>
      <c r="F46" s="49"/>
      <c r="G46" s="64">
        <f t="shared" si="7"/>
        <v>0</v>
      </c>
      <c r="H46" s="63"/>
      <c r="I46" s="49"/>
      <c r="J46" s="64">
        <f t="shared" si="1"/>
        <v>0</v>
      </c>
      <c r="K46" s="63"/>
      <c r="L46" s="49"/>
      <c r="M46" s="64">
        <f t="shared" si="3"/>
        <v>0</v>
      </c>
      <c r="N46" s="82">
        <f t="shared" si="14"/>
        <v>0</v>
      </c>
      <c r="O46" s="51">
        <f t="shared" si="15"/>
        <v>0</v>
      </c>
      <c r="P46" s="64">
        <f t="shared" si="16"/>
        <v>0</v>
      </c>
    </row>
    <row r="47" spans="1:16" ht="15" customHeight="1">
      <c r="A47" s="47">
        <v>6520</v>
      </c>
      <c r="B47" s="37" t="s">
        <v>18</v>
      </c>
      <c r="C47" s="61"/>
      <c r="D47" s="72"/>
      <c r="E47" s="63"/>
      <c r="F47" s="49"/>
      <c r="G47" s="64">
        <f t="shared" si="7"/>
        <v>0</v>
      </c>
      <c r="H47" s="63"/>
      <c r="I47" s="49"/>
      <c r="J47" s="64">
        <f t="shared" si="1"/>
        <v>0</v>
      </c>
      <c r="K47" s="63"/>
      <c r="L47" s="49"/>
      <c r="M47" s="64">
        <f t="shared" si="3"/>
        <v>0</v>
      </c>
      <c r="N47" s="82">
        <f t="shared" si="14"/>
        <v>0</v>
      </c>
      <c r="O47" s="51">
        <f t="shared" si="15"/>
        <v>0</v>
      </c>
      <c r="P47" s="64">
        <f t="shared" si="16"/>
        <v>0</v>
      </c>
    </row>
    <row r="48" spans="1:16" ht="15.75" customHeight="1">
      <c r="A48" s="52">
        <v>6515</v>
      </c>
      <c r="B48" s="53" t="s">
        <v>45</v>
      </c>
      <c r="C48" s="61"/>
      <c r="D48" s="72"/>
      <c r="E48" s="77">
        <f>SUM(E44,E46)</f>
        <v>0</v>
      </c>
      <c r="F48" s="56">
        <f>SUM(F44,F46)</f>
        <v>0</v>
      </c>
      <c r="G48" s="79">
        <f t="shared" si="7"/>
        <v>0</v>
      </c>
      <c r="H48" s="77">
        <f>SUM(H44,H46)</f>
        <v>0</v>
      </c>
      <c r="I48" s="56">
        <f>SUM(I44,I46)</f>
        <v>0</v>
      </c>
      <c r="J48" s="79">
        <f t="shared" si="1"/>
        <v>0</v>
      </c>
      <c r="K48" s="77">
        <f>SUM(K44,K46)</f>
        <v>0</v>
      </c>
      <c r="L48" s="56">
        <f>SUM(L44,L46)</f>
        <v>0</v>
      </c>
      <c r="M48" s="79">
        <f t="shared" si="3"/>
        <v>0</v>
      </c>
      <c r="N48" s="77">
        <f t="shared" si="14"/>
        <v>0</v>
      </c>
      <c r="O48" s="56">
        <f t="shared" si="15"/>
        <v>0</v>
      </c>
      <c r="P48" s="79">
        <f t="shared" si="16"/>
        <v>0</v>
      </c>
    </row>
    <row r="49" spans="1:16" ht="15.75" customHeight="1">
      <c r="A49" s="52">
        <v>6520</v>
      </c>
      <c r="B49" s="53" t="s">
        <v>46</v>
      </c>
      <c r="C49" s="61"/>
      <c r="D49" s="72"/>
      <c r="E49" s="77">
        <f>SUM(E45,E47)</f>
        <v>0</v>
      </c>
      <c r="F49" s="56">
        <f>SUM(F45,F47)</f>
        <v>0</v>
      </c>
      <c r="G49" s="79">
        <f t="shared" si="7"/>
        <v>0</v>
      </c>
      <c r="H49" s="77">
        <f>SUM(H45,H47)</f>
        <v>0</v>
      </c>
      <c r="I49" s="56">
        <f>SUM(I45,I47)</f>
        <v>0</v>
      </c>
      <c r="J49" s="79">
        <f t="shared" si="1"/>
        <v>0</v>
      </c>
      <c r="K49" s="77">
        <f>SUM(K45,K47)</f>
        <v>0</v>
      </c>
      <c r="L49" s="56">
        <f>SUM(L45,L47)</f>
        <v>0</v>
      </c>
      <c r="M49" s="79">
        <f t="shared" si="3"/>
        <v>0</v>
      </c>
      <c r="N49" s="77">
        <f t="shared" si="14"/>
        <v>0</v>
      </c>
      <c r="O49" s="56">
        <f t="shared" si="15"/>
        <v>0</v>
      </c>
      <c r="P49" s="79">
        <f t="shared" si="16"/>
        <v>0</v>
      </c>
    </row>
    <row r="50" spans="1:16" ht="15.75" customHeight="1">
      <c r="A50" s="52">
        <v>6900</v>
      </c>
      <c r="B50" s="53" t="s">
        <v>31</v>
      </c>
      <c r="C50" s="61"/>
      <c r="D50" s="72"/>
      <c r="E50" s="78"/>
      <c r="F50" s="54"/>
      <c r="G50" s="79">
        <f t="shared" si="7"/>
        <v>0</v>
      </c>
      <c r="H50" s="78"/>
      <c r="I50" s="54"/>
      <c r="J50" s="79">
        <f t="shared" si="1"/>
        <v>0</v>
      </c>
      <c r="K50" s="78"/>
      <c r="L50" s="54"/>
      <c r="M50" s="79">
        <f t="shared" si="3"/>
        <v>0</v>
      </c>
      <c r="N50" s="77">
        <f t="shared" si="14"/>
        <v>0</v>
      </c>
      <c r="O50" s="56">
        <f t="shared" si="15"/>
        <v>0</v>
      </c>
      <c r="P50" s="79">
        <f t="shared" si="16"/>
        <v>0</v>
      </c>
    </row>
    <row r="51" spans="1:16" ht="15.75" customHeight="1">
      <c r="A51" s="52">
        <v>6905</v>
      </c>
      <c r="B51" s="53" t="s">
        <v>32</v>
      </c>
      <c r="C51" s="61"/>
      <c r="D51" s="72"/>
      <c r="E51" s="78"/>
      <c r="F51" s="54"/>
      <c r="G51" s="79">
        <f t="shared" si="7"/>
        <v>0</v>
      </c>
      <c r="H51" s="78"/>
      <c r="I51" s="54"/>
      <c r="J51" s="79">
        <f t="shared" si="1"/>
        <v>0</v>
      </c>
      <c r="K51" s="78"/>
      <c r="L51" s="54"/>
      <c r="M51" s="79">
        <f t="shared" si="3"/>
        <v>0</v>
      </c>
      <c r="N51" s="77">
        <f t="shared" si="14"/>
        <v>0</v>
      </c>
      <c r="O51" s="56">
        <f t="shared" si="15"/>
        <v>0</v>
      </c>
      <c r="P51" s="79">
        <f t="shared" si="16"/>
        <v>0</v>
      </c>
    </row>
    <row r="52" spans="1:16" ht="15.75" customHeight="1">
      <c r="A52" s="52">
        <v>6910</v>
      </c>
      <c r="B52" s="53" t="s">
        <v>33</v>
      </c>
      <c r="C52" s="61"/>
      <c r="D52" s="72"/>
      <c r="E52" s="78"/>
      <c r="F52" s="54"/>
      <c r="G52" s="79">
        <f t="shared" si="7"/>
        <v>0</v>
      </c>
      <c r="H52" s="78"/>
      <c r="I52" s="54"/>
      <c r="J52" s="79">
        <f t="shared" si="1"/>
        <v>0</v>
      </c>
      <c r="K52" s="78"/>
      <c r="L52" s="54"/>
      <c r="M52" s="79">
        <f t="shared" si="3"/>
        <v>0</v>
      </c>
      <c r="N52" s="77">
        <f t="shared" si="14"/>
        <v>0</v>
      </c>
      <c r="O52" s="56">
        <f t="shared" si="15"/>
        <v>0</v>
      </c>
      <c r="P52" s="79">
        <f t="shared" si="16"/>
        <v>0</v>
      </c>
    </row>
    <row r="53" spans="1:16" ht="15.75" customHeight="1">
      <c r="A53" s="52">
        <v>6915</v>
      </c>
      <c r="B53" s="53" t="s">
        <v>34</v>
      </c>
      <c r="C53" s="61"/>
      <c r="D53" s="72"/>
      <c r="E53" s="78"/>
      <c r="F53" s="54"/>
      <c r="G53" s="79">
        <f t="shared" si="7"/>
        <v>0</v>
      </c>
      <c r="H53" s="78"/>
      <c r="I53" s="54"/>
      <c r="J53" s="79">
        <f t="shared" si="1"/>
        <v>0</v>
      </c>
      <c r="K53" s="78"/>
      <c r="L53" s="54"/>
      <c r="M53" s="79">
        <f t="shared" si="3"/>
        <v>0</v>
      </c>
      <c r="N53" s="77">
        <f t="shared" si="14"/>
        <v>0</v>
      </c>
      <c r="O53" s="56">
        <f t="shared" si="15"/>
        <v>0</v>
      </c>
      <c r="P53" s="79">
        <f t="shared" si="16"/>
        <v>0</v>
      </c>
    </row>
    <row r="54" spans="1:16" ht="15.75" customHeight="1">
      <c r="A54" s="52">
        <v>6920</v>
      </c>
      <c r="B54" s="53" t="s">
        <v>66</v>
      </c>
      <c r="C54" s="61"/>
      <c r="D54" s="72"/>
      <c r="E54" s="78"/>
      <c r="F54" s="54"/>
      <c r="G54" s="79">
        <f t="shared" si="7"/>
        <v>0</v>
      </c>
      <c r="H54" s="78"/>
      <c r="I54" s="54"/>
      <c r="J54" s="79">
        <f t="shared" si="1"/>
        <v>0</v>
      </c>
      <c r="K54" s="78"/>
      <c r="L54" s="54"/>
      <c r="M54" s="79">
        <f t="shared" si="3"/>
        <v>0</v>
      </c>
      <c r="N54" s="77">
        <f t="shared" si="14"/>
        <v>0</v>
      </c>
      <c r="O54" s="56">
        <f t="shared" si="15"/>
        <v>0</v>
      </c>
      <c r="P54" s="79">
        <f t="shared" si="16"/>
        <v>0</v>
      </c>
    </row>
    <row r="55" spans="1:16" ht="15.75" customHeight="1">
      <c r="A55" s="52">
        <v>7010</v>
      </c>
      <c r="B55" s="53" t="s">
        <v>19</v>
      </c>
      <c r="C55" s="61"/>
      <c r="D55" s="72"/>
      <c r="E55" s="78"/>
      <c r="F55" s="54"/>
      <c r="G55" s="79">
        <f t="shared" si="7"/>
        <v>0</v>
      </c>
      <c r="H55" s="78"/>
      <c r="I55" s="54"/>
      <c r="J55" s="79">
        <f t="shared" si="1"/>
        <v>0</v>
      </c>
      <c r="K55" s="78"/>
      <c r="L55" s="54"/>
      <c r="M55" s="79">
        <f t="shared" si="3"/>
        <v>0</v>
      </c>
      <c r="N55" s="77">
        <f t="shared" si="14"/>
        <v>0</v>
      </c>
      <c r="O55" s="56">
        <f t="shared" si="15"/>
        <v>0</v>
      </c>
      <c r="P55" s="79">
        <f t="shared" si="16"/>
        <v>0</v>
      </c>
    </row>
    <row r="56" spans="1:16" ht="15.75" customHeight="1">
      <c r="A56" s="52">
        <v>7225</v>
      </c>
      <c r="B56" s="53" t="s">
        <v>53</v>
      </c>
      <c r="C56" s="61"/>
      <c r="D56" s="72"/>
      <c r="E56" s="77"/>
      <c r="F56" s="56"/>
      <c r="G56" s="79">
        <f t="shared" si="7"/>
        <v>0</v>
      </c>
      <c r="H56" s="77"/>
      <c r="I56" s="56"/>
      <c r="J56" s="79">
        <f t="shared" si="1"/>
        <v>0</v>
      </c>
      <c r="K56" s="77"/>
      <c r="L56" s="56"/>
      <c r="M56" s="79">
        <f t="shared" si="3"/>
        <v>0</v>
      </c>
      <c r="N56" s="77">
        <f t="shared" si="14"/>
        <v>0</v>
      </c>
      <c r="O56" s="56">
        <f t="shared" si="15"/>
        <v>0</v>
      </c>
      <c r="P56" s="79">
        <f t="shared" si="16"/>
        <v>0</v>
      </c>
    </row>
    <row r="57" spans="1:16" ht="15.75" customHeight="1">
      <c r="A57" s="52"/>
      <c r="B57" s="53" t="s">
        <v>35</v>
      </c>
      <c r="C57" s="61"/>
      <c r="D57" s="67"/>
      <c r="E57" s="77">
        <f>ROUND(SUM(E37:E43,E48:E56),0)</f>
        <v>0</v>
      </c>
      <c r="F57" s="56">
        <f>ROUND(SUM(F37:F43,F48:F56),0)</f>
        <v>0</v>
      </c>
      <c r="G57" s="64">
        <f t="shared" si="7"/>
        <v>0</v>
      </c>
      <c r="H57" s="77">
        <f>ROUND(SUM(H37:H43,H48:H56),0)</f>
        <v>0</v>
      </c>
      <c r="I57" s="56">
        <f>ROUND(SUM(I37:I43,I48:I56),0)</f>
        <v>0</v>
      </c>
      <c r="J57" s="64">
        <f>SUM(H57:I57)</f>
        <v>0</v>
      </c>
      <c r="K57" s="77">
        <f>ROUND(SUM(K37:K43,K48:K56),0)</f>
        <v>0</v>
      </c>
      <c r="L57" s="56">
        <f>ROUND(SUM(L37:L43,L48:L56),0)</f>
        <v>0</v>
      </c>
      <c r="M57" s="64">
        <f>SUM(K57:L57)</f>
        <v>0</v>
      </c>
      <c r="N57" s="77">
        <f t="shared" si="14"/>
        <v>0</v>
      </c>
      <c r="O57" s="56">
        <f t="shared" si="15"/>
        <v>0</v>
      </c>
      <c r="P57" s="79">
        <f t="shared" si="16"/>
        <v>0</v>
      </c>
    </row>
    <row r="58" spans="1:16" ht="15" customHeight="1">
      <c r="A58" s="52"/>
      <c r="B58" s="53"/>
      <c r="C58" s="61"/>
      <c r="D58" s="67"/>
      <c r="E58" s="77"/>
      <c r="F58" s="56"/>
      <c r="G58" s="64"/>
      <c r="H58" s="77"/>
      <c r="I58" s="56"/>
      <c r="J58" s="64"/>
      <c r="K58" s="77"/>
      <c r="L58" s="56"/>
      <c r="M58" s="64"/>
      <c r="N58" s="77"/>
      <c r="O58" s="56"/>
      <c r="P58" s="79"/>
    </row>
    <row r="59" spans="1:16" ht="15.75" customHeight="1">
      <c r="A59" s="52"/>
      <c r="B59" s="53" t="s">
        <v>20</v>
      </c>
      <c r="C59" s="61"/>
      <c r="D59" s="67"/>
      <c r="E59" s="77">
        <f>SUM(E34,E57)</f>
        <v>0</v>
      </c>
      <c r="F59" s="56">
        <f>SUM(F34,F57)</f>
        <v>0</v>
      </c>
      <c r="G59" s="79">
        <f t="shared" si="7"/>
        <v>0</v>
      </c>
      <c r="H59" s="77">
        <f>SUM(H34,H57)</f>
        <v>0</v>
      </c>
      <c r="I59" s="56">
        <f>SUM(I34,I57)</f>
        <v>0</v>
      </c>
      <c r="J59" s="79">
        <f>SUM(H59:I59)</f>
        <v>0</v>
      </c>
      <c r="K59" s="77">
        <f>SUM(K34,K57)</f>
        <v>0</v>
      </c>
      <c r="L59" s="56">
        <f>SUM(L34,L57)</f>
        <v>0</v>
      </c>
      <c r="M59" s="79">
        <f>SUM(K59:L59)</f>
        <v>0</v>
      </c>
      <c r="N59" s="77">
        <f aca="true" t="shared" si="17" ref="N59:P62">SUM(E59,H59,K59,,)</f>
        <v>0</v>
      </c>
      <c r="O59" s="56">
        <f t="shared" si="17"/>
        <v>0</v>
      </c>
      <c r="P59" s="79">
        <f t="shared" si="17"/>
        <v>0</v>
      </c>
    </row>
    <row r="60" spans="1:16" ht="15" customHeight="1">
      <c r="A60" s="47"/>
      <c r="B60" s="37" t="s">
        <v>21</v>
      </c>
      <c r="C60" s="61"/>
      <c r="D60" s="67"/>
      <c r="E60" s="82">
        <f>E59-SUM(E40,E49,E56)</f>
        <v>0</v>
      </c>
      <c r="F60" s="51">
        <f>F59-SUM(F40,F49,F56)</f>
        <v>0</v>
      </c>
      <c r="G60" s="64">
        <f t="shared" si="7"/>
        <v>0</v>
      </c>
      <c r="H60" s="82">
        <f>H59-SUM(H40,H49,H56)</f>
        <v>0</v>
      </c>
      <c r="I60" s="51">
        <f>I59-SUM(I40,I49,I56)</f>
        <v>0</v>
      </c>
      <c r="J60" s="64">
        <f>SUM(H60:I60)</f>
        <v>0</v>
      </c>
      <c r="K60" s="82">
        <f>K59-SUM(K40,K49,K56)</f>
        <v>0</v>
      </c>
      <c r="L60" s="51">
        <f>L59-SUM(L40,L49,L56)</f>
        <v>0</v>
      </c>
      <c r="M60" s="64">
        <f>SUM(K60:L60)</f>
        <v>0</v>
      </c>
      <c r="N60" s="82">
        <f t="shared" si="17"/>
        <v>0</v>
      </c>
      <c r="O60" s="51">
        <f t="shared" si="17"/>
        <v>0</v>
      </c>
      <c r="P60" s="64">
        <f t="shared" si="17"/>
        <v>0</v>
      </c>
    </row>
    <row r="61" spans="1:16" ht="15.75" customHeight="1">
      <c r="A61" s="52">
        <v>7520</v>
      </c>
      <c r="B61" s="53" t="s">
        <v>39</v>
      </c>
      <c r="C61" s="62"/>
      <c r="D61" s="68">
        <v>0.505</v>
      </c>
      <c r="E61" s="77">
        <f>ROUND(SUM(E60*$D$61),0)</f>
        <v>0</v>
      </c>
      <c r="F61" s="56">
        <f>ROUND(SUM(F60*$D$61),0)</f>
        <v>0</v>
      </c>
      <c r="G61" s="79">
        <f t="shared" si="7"/>
        <v>0</v>
      </c>
      <c r="H61" s="77">
        <f>ROUND(SUM(H60*$D$61),0)</f>
        <v>0</v>
      </c>
      <c r="I61" s="56">
        <f>ROUND(SUM(I60*$D$61),0)</f>
        <v>0</v>
      </c>
      <c r="J61" s="79">
        <f>SUM(H61:I61)</f>
        <v>0</v>
      </c>
      <c r="K61" s="77">
        <f>ROUND(SUM(K60*$D$61),0)</f>
        <v>0</v>
      </c>
      <c r="L61" s="56">
        <f>ROUND(SUM(L60*$D$61),0)</f>
        <v>0</v>
      </c>
      <c r="M61" s="79">
        <f>SUM(K61:L61)</f>
        <v>0</v>
      </c>
      <c r="N61" s="77">
        <f t="shared" si="17"/>
        <v>0</v>
      </c>
      <c r="O61" s="56">
        <f t="shared" si="17"/>
        <v>0</v>
      </c>
      <c r="P61" s="79">
        <f t="shared" si="17"/>
        <v>0</v>
      </c>
    </row>
    <row r="62" spans="1:16" ht="15.75" customHeight="1" thickBot="1">
      <c r="A62" s="52"/>
      <c r="B62" s="53" t="s">
        <v>42</v>
      </c>
      <c r="C62" s="62"/>
      <c r="D62" s="68"/>
      <c r="E62" s="85">
        <f>SUM(E59,E61)</f>
        <v>0</v>
      </c>
      <c r="F62" s="86">
        <f>SUM(F59,F61)</f>
        <v>0</v>
      </c>
      <c r="G62" s="87">
        <f t="shared" si="7"/>
        <v>0</v>
      </c>
      <c r="H62" s="85">
        <f>SUM(H59,H61)</f>
        <v>0</v>
      </c>
      <c r="I62" s="86">
        <f>SUM(I59,I61)</f>
        <v>0</v>
      </c>
      <c r="J62" s="87">
        <f>SUM(H62:I62)</f>
        <v>0</v>
      </c>
      <c r="K62" s="85">
        <f>SUM(K59,K61)</f>
        <v>0</v>
      </c>
      <c r="L62" s="86">
        <f>SUM(L59,L61)</f>
        <v>0</v>
      </c>
      <c r="M62" s="87">
        <f>SUM(K62:L62)</f>
        <v>0</v>
      </c>
      <c r="N62" s="85">
        <f t="shared" si="17"/>
        <v>0</v>
      </c>
      <c r="O62" s="86">
        <f t="shared" si="17"/>
        <v>0</v>
      </c>
      <c r="P62" s="87">
        <f t="shared" si="17"/>
        <v>0</v>
      </c>
    </row>
  </sheetData>
  <sheetProtection/>
  <mergeCells count="9">
    <mergeCell ref="N10:P10"/>
    <mergeCell ref="A7:B7"/>
    <mergeCell ref="E10:G10"/>
    <mergeCell ref="H10:J10"/>
    <mergeCell ref="K10:M10"/>
    <mergeCell ref="A3:B3"/>
    <mergeCell ref="A4:B4"/>
    <mergeCell ref="A5:B5"/>
    <mergeCell ref="A6:B6"/>
  </mergeCells>
  <printOptions horizontalCentered="1" verticalCentered="1"/>
  <pageMargins left="0" right="0" top="0.5" bottom="0.5" header="0.5" footer="0.25"/>
  <pageSetup horizontalDpi="600" verticalDpi="600" orientation="landscape" scale="58" r:id="rId3"/>
  <headerFooter alignWithMargins="0">
    <oddFooter>&amp;LORSP BUDGET FORM (rev. 07/01/2004)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2"/>
  <sheetViews>
    <sheetView zoomScale="75" zoomScaleNormal="75" zoomScaleSheetLayoutView="75" zoomScalePageLayoutView="0" workbookViewId="0" topLeftCell="A19">
      <selection activeCell="D62" sqref="D62"/>
    </sheetView>
  </sheetViews>
  <sheetFormatPr defaultColWidth="9.140625" defaultRowHeight="12.75"/>
  <cols>
    <col min="1" max="1" width="6.28125" style="7" customWidth="1"/>
    <col min="2" max="2" width="28.7109375" style="1" customWidth="1"/>
    <col min="3" max="3" width="21.7109375" style="1" customWidth="1"/>
    <col min="4" max="4" width="9.7109375" style="1" customWidth="1"/>
    <col min="5" max="19" width="13.7109375" style="1" customWidth="1"/>
    <col min="20" max="16384" width="9.140625" style="1" customWidth="1"/>
  </cols>
  <sheetData>
    <row r="1" spans="1:8" ht="15.75">
      <c r="A1" s="10" t="s">
        <v>64</v>
      </c>
      <c r="B1" s="13"/>
      <c r="C1" s="13"/>
      <c r="D1" s="13" t="s">
        <v>63</v>
      </c>
      <c r="E1" s="10"/>
      <c r="F1" s="10"/>
      <c r="G1" s="10"/>
      <c r="H1" s="10"/>
    </row>
    <row r="2" spans="1:8" ht="15.75" customHeight="1">
      <c r="A2" s="10"/>
      <c r="B2" s="19" t="s">
        <v>56</v>
      </c>
      <c r="C2" s="28"/>
      <c r="D2" s="19" t="s">
        <v>62</v>
      </c>
      <c r="E2" s="29"/>
      <c r="F2" s="10"/>
      <c r="G2" s="10"/>
      <c r="H2" s="10"/>
    </row>
    <row r="3" spans="1:4" ht="15" customHeight="1">
      <c r="A3" s="93" t="s">
        <v>55</v>
      </c>
      <c r="B3" s="93"/>
      <c r="C3" s="8"/>
      <c r="D3" s="22"/>
    </row>
    <row r="4" spans="1:4" ht="15" customHeight="1">
      <c r="A4" s="93" t="s">
        <v>57</v>
      </c>
      <c r="B4" s="93"/>
      <c r="C4" s="21">
        <f ca="1">NOW()</f>
        <v>40249.664794791664</v>
      </c>
      <c r="D4" s="23"/>
    </row>
    <row r="5" spans="1:5" ht="15" customHeight="1">
      <c r="A5" s="93" t="s">
        <v>54</v>
      </c>
      <c r="B5" s="93"/>
      <c r="C5" s="16"/>
      <c r="D5" s="24" t="s">
        <v>61</v>
      </c>
      <c r="E5" s="16"/>
    </row>
    <row r="6" spans="1:8" ht="15" customHeight="1">
      <c r="A6" s="93" t="s">
        <v>58</v>
      </c>
      <c r="B6" s="93"/>
      <c r="C6" s="9"/>
      <c r="D6" s="9"/>
      <c r="E6" s="9"/>
      <c r="F6" s="9"/>
      <c r="H6" s="34"/>
    </row>
    <row r="7" spans="1:8" ht="15" customHeight="1">
      <c r="A7" s="93" t="s">
        <v>59</v>
      </c>
      <c r="B7" s="93"/>
      <c r="C7" s="11"/>
      <c r="D7" s="11"/>
      <c r="E7" s="11"/>
      <c r="F7" s="11"/>
      <c r="G7" s="34"/>
      <c r="H7" s="34"/>
    </row>
    <row r="8" spans="1:8" ht="15" customHeight="1">
      <c r="A8" s="6"/>
      <c r="B8" s="4" t="s">
        <v>60</v>
      </c>
      <c r="C8" s="12"/>
      <c r="F8" s="5"/>
      <c r="G8" s="5"/>
      <c r="H8" s="5"/>
    </row>
    <row r="9" spans="1:19" ht="15.75" customHeight="1" thickBot="1">
      <c r="A9" s="30"/>
      <c r="B9" s="20" t="s">
        <v>43</v>
      </c>
      <c r="C9" s="35">
        <v>1.03</v>
      </c>
      <c r="D9" s="25"/>
      <c r="E9" s="25"/>
      <c r="F9" s="25"/>
      <c r="G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ht="15">
      <c r="A10" s="30"/>
      <c r="B10" s="25"/>
      <c r="C10" s="25"/>
      <c r="D10" s="25"/>
      <c r="E10" s="95" t="s">
        <v>26</v>
      </c>
      <c r="F10" s="96"/>
      <c r="G10" s="97"/>
      <c r="H10" s="95" t="s">
        <v>25</v>
      </c>
      <c r="I10" s="96"/>
      <c r="J10" s="97"/>
      <c r="K10" s="95" t="s">
        <v>24</v>
      </c>
      <c r="L10" s="96"/>
      <c r="M10" s="97"/>
      <c r="N10" s="95" t="s">
        <v>51</v>
      </c>
      <c r="O10" s="96"/>
      <c r="P10" s="97"/>
      <c r="Q10" s="95" t="s">
        <v>27</v>
      </c>
      <c r="R10" s="96"/>
      <c r="S10" s="97"/>
    </row>
    <row r="11" spans="1:19" ht="15" customHeight="1">
      <c r="A11" s="36"/>
      <c r="B11" s="37" t="s">
        <v>0</v>
      </c>
      <c r="C11" s="38" t="s">
        <v>1</v>
      </c>
      <c r="D11" s="65" t="s">
        <v>22</v>
      </c>
      <c r="E11" s="73" t="s">
        <v>2</v>
      </c>
      <c r="F11" s="38" t="s">
        <v>65</v>
      </c>
      <c r="G11" s="74" t="s">
        <v>23</v>
      </c>
      <c r="H11" s="73" t="s">
        <v>2</v>
      </c>
      <c r="I11" s="38" t="s">
        <v>65</v>
      </c>
      <c r="J11" s="74" t="s">
        <v>23</v>
      </c>
      <c r="K11" s="73" t="s">
        <v>2</v>
      </c>
      <c r="L11" s="38" t="s">
        <v>65</v>
      </c>
      <c r="M11" s="74" t="s">
        <v>23</v>
      </c>
      <c r="N11" s="73" t="s">
        <v>2</v>
      </c>
      <c r="O11" s="38" t="s">
        <v>65</v>
      </c>
      <c r="P11" s="74" t="s">
        <v>23</v>
      </c>
      <c r="Q11" s="73" t="s">
        <v>2</v>
      </c>
      <c r="R11" s="38" t="s">
        <v>65</v>
      </c>
      <c r="S11" s="74" t="s">
        <v>23</v>
      </c>
    </row>
    <row r="12" spans="1:19" ht="15" customHeight="1">
      <c r="A12" s="40" t="s">
        <v>3</v>
      </c>
      <c r="B12" s="41" t="s">
        <v>38</v>
      </c>
      <c r="C12" s="41"/>
      <c r="D12" s="66"/>
      <c r="E12" s="75"/>
      <c r="F12" s="46"/>
      <c r="G12" s="76"/>
      <c r="H12" s="75"/>
      <c r="I12" s="46"/>
      <c r="J12" s="76"/>
      <c r="K12" s="75"/>
      <c r="L12" s="46"/>
      <c r="M12" s="76"/>
      <c r="N12" s="63"/>
      <c r="O12" s="49"/>
      <c r="P12" s="76"/>
      <c r="Q12" s="75"/>
      <c r="R12" s="46"/>
      <c r="S12" s="76"/>
    </row>
    <row r="13" spans="1:19" ht="15" customHeight="1">
      <c r="A13" s="47">
        <v>6000</v>
      </c>
      <c r="B13" s="37" t="s">
        <v>4</v>
      </c>
      <c r="C13" s="61"/>
      <c r="D13" s="67"/>
      <c r="E13" s="63"/>
      <c r="F13" s="49"/>
      <c r="G13" s="64">
        <f aca="true" t="shared" si="0" ref="G13:G28">SUM(E13:F13)</f>
        <v>0</v>
      </c>
      <c r="H13" s="63">
        <f aca="true" t="shared" si="1" ref="H13:I17">ROUND(SUM(E13*$C$9),0)</f>
        <v>0</v>
      </c>
      <c r="I13" s="49">
        <f t="shared" si="1"/>
        <v>0</v>
      </c>
      <c r="J13" s="64">
        <f aca="true" t="shared" si="2" ref="J13:J34">SUM(H13:I13)</f>
        <v>0</v>
      </c>
      <c r="K13" s="63">
        <f aca="true" t="shared" si="3" ref="K13:L17">ROUND(SUM(H13*$C$9),0)</f>
        <v>0</v>
      </c>
      <c r="L13" s="49">
        <f t="shared" si="3"/>
        <v>0</v>
      </c>
      <c r="M13" s="64">
        <f aca="true" t="shared" si="4" ref="M13:M34">SUM(K13:L13)</f>
        <v>0</v>
      </c>
      <c r="N13" s="63">
        <f aca="true" t="shared" si="5" ref="N13:O17">ROUND(SUM(K13*$C$9),0)</f>
        <v>0</v>
      </c>
      <c r="O13" s="49">
        <f t="shared" si="5"/>
        <v>0</v>
      </c>
      <c r="P13" s="64">
        <f aca="true" t="shared" si="6" ref="P13:P34">SUM(N13:O13)</f>
        <v>0</v>
      </c>
      <c r="Q13" s="82">
        <f aca="true" t="shared" si="7" ref="Q13:Q34">SUM(E13,H13,K13,N13)</f>
        <v>0</v>
      </c>
      <c r="R13" s="51">
        <f aca="true" t="shared" si="8" ref="R13:R34">SUM(F13,I13,L13,O13)</f>
        <v>0</v>
      </c>
      <c r="S13" s="64">
        <f aca="true" t="shared" si="9" ref="S13:S34">SUM(G13,J13,M13,P13)</f>
        <v>0</v>
      </c>
    </row>
    <row r="14" spans="1:19" ht="15" customHeight="1">
      <c r="A14" s="47">
        <v>6000</v>
      </c>
      <c r="B14" s="37" t="s">
        <v>5</v>
      </c>
      <c r="C14" s="61"/>
      <c r="D14" s="67"/>
      <c r="E14" s="63"/>
      <c r="F14" s="49"/>
      <c r="G14" s="64">
        <f t="shared" si="0"/>
        <v>0</v>
      </c>
      <c r="H14" s="63">
        <f t="shared" si="1"/>
        <v>0</v>
      </c>
      <c r="I14" s="49">
        <f t="shared" si="1"/>
        <v>0</v>
      </c>
      <c r="J14" s="64">
        <f t="shared" si="2"/>
        <v>0</v>
      </c>
      <c r="K14" s="63">
        <f t="shared" si="3"/>
        <v>0</v>
      </c>
      <c r="L14" s="49">
        <f t="shared" si="3"/>
        <v>0</v>
      </c>
      <c r="M14" s="64">
        <f t="shared" si="4"/>
        <v>0</v>
      </c>
      <c r="N14" s="63">
        <f t="shared" si="5"/>
        <v>0</v>
      </c>
      <c r="O14" s="49">
        <f t="shared" si="5"/>
        <v>0</v>
      </c>
      <c r="P14" s="64">
        <f t="shared" si="6"/>
        <v>0</v>
      </c>
      <c r="Q14" s="82">
        <f t="shared" si="7"/>
        <v>0</v>
      </c>
      <c r="R14" s="51">
        <f t="shared" si="8"/>
        <v>0</v>
      </c>
      <c r="S14" s="64">
        <f t="shared" si="9"/>
        <v>0</v>
      </c>
    </row>
    <row r="15" spans="1:19" ht="15" customHeight="1">
      <c r="A15" s="47">
        <v>6000</v>
      </c>
      <c r="B15" s="37" t="s">
        <v>5</v>
      </c>
      <c r="C15" s="61"/>
      <c r="D15" s="67"/>
      <c r="E15" s="63"/>
      <c r="F15" s="49"/>
      <c r="G15" s="64">
        <f t="shared" si="0"/>
        <v>0</v>
      </c>
      <c r="H15" s="63">
        <f t="shared" si="1"/>
        <v>0</v>
      </c>
      <c r="I15" s="49">
        <f t="shared" si="1"/>
        <v>0</v>
      </c>
      <c r="J15" s="64">
        <f t="shared" si="2"/>
        <v>0</v>
      </c>
      <c r="K15" s="63">
        <f t="shared" si="3"/>
        <v>0</v>
      </c>
      <c r="L15" s="49">
        <f t="shared" si="3"/>
        <v>0</v>
      </c>
      <c r="M15" s="64">
        <f t="shared" si="4"/>
        <v>0</v>
      </c>
      <c r="N15" s="63">
        <f t="shared" si="5"/>
        <v>0</v>
      </c>
      <c r="O15" s="49">
        <f t="shared" si="5"/>
        <v>0</v>
      </c>
      <c r="P15" s="64">
        <f t="shared" si="6"/>
        <v>0</v>
      </c>
      <c r="Q15" s="82">
        <f t="shared" si="7"/>
        <v>0</v>
      </c>
      <c r="R15" s="51">
        <f t="shared" si="8"/>
        <v>0</v>
      </c>
      <c r="S15" s="64">
        <f t="shared" si="9"/>
        <v>0</v>
      </c>
    </row>
    <row r="16" spans="1:19" s="3" customFormat="1" ht="15" customHeight="1">
      <c r="A16" s="47">
        <v>6000</v>
      </c>
      <c r="B16" s="37" t="s">
        <v>40</v>
      </c>
      <c r="C16" s="61"/>
      <c r="D16" s="67"/>
      <c r="E16" s="63"/>
      <c r="F16" s="49"/>
      <c r="G16" s="64">
        <f t="shared" si="0"/>
        <v>0</v>
      </c>
      <c r="H16" s="63">
        <f t="shared" si="1"/>
        <v>0</v>
      </c>
      <c r="I16" s="49">
        <f t="shared" si="1"/>
        <v>0</v>
      </c>
      <c r="J16" s="64">
        <f t="shared" si="2"/>
        <v>0</v>
      </c>
      <c r="K16" s="63">
        <f t="shared" si="3"/>
        <v>0</v>
      </c>
      <c r="L16" s="49">
        <f t="shared" si="3"/>
        <v>0</v>
      </c>
      <c r="M16" s="64">
        <f t="shared" si="4"/>
        <v>0</v>
      </c>
      <c r="N16" s="63">
        <f t="shared" si="5"/>
        <v>0</v>
      </c>
      <c r="O16" s="49">
        <f t="shared" si="5"/>
        <v>0</v>
      </c>
      <c r="P16" s="64">
        <f t="shared" si="6"/>
        <v>0</v>
      </c>
      <c r="Q16" s="82">
        <f t="shared" si="7"/>
        <v>0</v>
      </c>
      <c r="R16" s="51">
        <f t="shared" si="8"/>
        <v>0</v>
      </c>
      <c r="S16" s="64">
        <f t="shared" si="9"/>
        <v>0</v>
      </c>
    </row>
    <row r="17" spans="1:19" ht="15" customHeight="1">
      <c r="A17" s="47">
        <v>6000</v>
      </c>
      <c r="B17" s="37" t="s">
        <v>40</v>
      </c>
      <c r="C17" s="61"/>
      <c r="D17" s="67"/>
      <c r="E17" s="63"/>
      <c r="F17" s="49"/>
      <c r="G17" s="64">
        <f t="shared" si="0"/>
        <v>0</v>
      </c>
      <c r="H17" s="63">
        <f t="shared" si="1"/>
        <v>0</v>
      </c>
      <c r="I17" s="49">
        <f t="shared" si="1"/>
        <v>0</v>
      </c>
      <c r="J17" s="64">
        <f t="shared" si="2"/>
        <v>0</v>
      </c>
      <c r="K17" s="63">
        <f t="shared" si="3"/>
        <v>0</v>
      </c>
      <c r="L17" s="49">
        <f t="shared" si="3"/>
        <v>0</v>
      </c>
      <c r="M17" s="64">
        <f t="shared" si="4"/>
        <v>0</v>
      </c>
      <c r="N17" s="63">
        <f t="shared" si="5"/>
        <v>0</v>
      </c>
      <c r="O17" s="49">
        <f t="shared" si="5"/>
        <v>0</v>
      </c>
      <c r="P17" s="64">
        <f t="shared" si="6"/>
        <v>0</v>
      </c>
      <c r="Q17" s="82">
        <f t="shared" si="7"/>
        <v>0</v>
      </c>
      <c r="R17" s="51">
        <f t="shared" si="8"/>
        <v>0</v>
      </c>
      <c r="S17" s="64">
        <f t="shared" si="9"/>
        <v>0</v>
      </c>
    </row>
    <row r="18" spans="1:19" ht="15.75" customHeight="1">
      <c r="A18" s="52">
        <v>6000</v>
      </c>
      <c r="B18" s="53" t="s">
        <v>44</v>
      </c>
      <c r="C18" s="61"/>
      <c r="D18" s="67"/>
      <c r="E18" s="77">
        <f>ROUND(SUM(E12:E17),0)</f>
        <v>0</v>
      </c>
      <c r="F18" s="56">
        <f>ROUND(SUM(F12:F17),0)</f>
        <v>0</v>
      </c>
      <c r="G18" s="79">
        <f t="shared" si="0"/>
        <v>0</v>
      </c>
      <c r="H18" s="77">
        <f>ROUND(SUM(H12:H17),0)</f>
        <v>0</v>
      </c>
      <c r="I18" s="56">
        <f>ROUND(SUM(I12:I17),0)</f>
        <v>0</v>
      </c>
      <c r="J18" s="79">
        <f t="shared" si="2"/>
        <v>0</v>
      </c>
      <c r="K18" s="77">
        <f>ROUND(SUM(K12:K17),0)</f>
        <v>0</v>
      </c>
      <c r="L18" s="56">
        <f>ROUND(SUM(L12:L17),0)</f>
        <v>0</v>
      </c>
      <c r="M18" s="79">
        <f t="shared" si="4"/>
        <v>0</v>
      </c>
      <c r="N18" s="77">
        <f>ROUND(SUM(N12:N17),0)</f>
        <v>0</v>
      </c>
      <c r="O18" s="56">
        <f>ROUND(SUM(O12:O17),0)</f>
        <v>0</v>
      </c>
      <c r="P18" s="79">
        <f t="shared" si="6"/>
        <v>0</v>
      </c>
      <c r="Q18" s="77">
        <f t="shared" si="7"/>
        <v>0</v>
      </c>
      <c r="R18" s="56">
        <f t="shared" si="8"/>
        <v>0</v>
      </c>
      <c r="S18" s="79">
        <f t="shared" si="9"/>
        <v>0</v>
      </c>
    </row>
    <row r="19" spans="1:19" ht="15" customHeight="1">
      <c r="A19" s="47">
        <v>6005</v>
      </c>
      <c r="B19" s="37" t="s">
        <v>6</v>
      </c>
      <c r="C19" s="61"/>
      <c r="D19" s="67"/>
      <c r="E19" s="63"/>
      <c r="F19" s="49"/>
      <c r="G19" s="64">
        <f t="shared" si="0"/>
        <v>0</v>
      </c>
      <c r="H19" s="63">
        <f aca="true" t="shared" si="10" ref="H19:I21">ROUND(SUM(E19*$C$9),0)</f>
        <v>0</v>
      </c>
      <c r="I19" s="49">
        <f t="shared" si="10"/>
        <v>0</v>
      </c>
      <c r="J19" s="64">
        <f t="shared" si="2"/>
        <v>0</v>
      </c>
      <c r="K19" s="63">
        <f aca="true" t="shared" si="11" ref="K19:L21">ROUND(SUM(H19*$C$9),0)</f>
        <v>0</v>
      </c>
      <c r="L19" s="49">
        <f t="shared" si="11"/>
        <v>0</v>
      </c>
      <c r="M19" s="64">
        <f t="shared" si="4"/>
        <v>0</v>
      </c>
      <c r="N19" s="63">
        <f aca="true" t="shared" si="12" ref="N19:O21">ROUND(SUM(K19*$C$9),0)</f>
        <v>0</v>
      </c>
      <c r="O19" s="49">
        <f t="shared" si="12"/>
        <v>0</v>
      </c>
      <c r="P19" s="64">
        <f t="shared" si="6"/>
        <v>0</v>
      </c>
      <c r="Q19" s="82">
        <f t="shared" si="7"/>
        <v>0</v>
      </c>
      <c r="R19" s="51">
        <f t="shared" si="8"/>
        <v>0</v>
      </c>
      <c r="S19" s="64">
        <f t="shared" si="9"/>
        <v>0</v>
      </c>
    </row>
    <row r="20" spans="1:19" ht="15" customHeight="1">
      <c r="A20" s="47">
        <v>6005</v>
      </c>
      <c r="B20" s="37" t="s">
        <v>7</v>
      </c>
      <c r="C20" s="61"/>
      <c r="D20" s="67"/>
      <c r="E20" s="63"/>
      <c r="F20" s="49"/>
      <c r="G20" s="64">
        <f t="shared" si="0"/>
        <v>0</v>
      </c>
      <c r="H20" s="63">
        <f t="shared" si="10"/>
        <v>0</v>
      </c>
      <c r="I20" s="49">
        <f t="shared" si="10"/>
        <v>0</v>
      </c>
      <c r="J20" s="64">
        <f t="shared" si="2"/>
        <v>0</v>
      </c>
      <c r="K20" s="63">
        <f t="shared" si="11"/>
        <v>0</v>
      </c>
      <c r="L20" s="49">
        <f t="shared" si="11"/>
        <v>0</v>
      </c>
      <c r="M20" s="64">
        <f t="shared" si="4"/>
        <v>0</v>
      </c>
      <c r="N20" s="63">
        <f t="shared" si="12"/>
        <v>0</v>
      </c>
      <c r="O20" s="49">
        <f t="shared" si="12"/>
        <v>0</v>
      </c>
      <c r="P20" s="64">
        <f t="shared" si="6"/>
        <v>0</v>
      </c>
      <c r="Q20" s="82">
        <f t="shared" si="7"/>
        <v>0</v>
      </c>
      <c r="R20" s="51">
        <f t="shared" si="8"/>
        <v>0</v>
      </c>
      <c r="S20" s="64">
        <f t="shared" si="9"/>
        <v>0</v>
      </c>
    </row>
    <row r="21" spans="1:19" ht="15" customHeight="1">
      <c r="A21" s="47">
        <v>6005</v>
      </c>
      <c r="B21" s="37" t="s">
        <v>7</v>
      </c>
      <c r="C21" s="61"/>
      <c r="D21" s="67"/>
      <c r="E21" s="63"/>
      <c r="F21" s="49"/>
      <c r="G21" s="64">
        <f t="shared" si="0"/>
        <v>0</v>
      </c>
      <c r="H21" s="63">
        <f t="shared" si="10"/>
        <v>0</v>
      </c>
      <c r="I21" s="49">
        <f t="shared" si="10"/>
        <v>0</v>
      </c>
      <c r="J21" s="64">
        <f t="shared" si="2"/>
        <v>0</v>
      </c>
      <c r="K21" s="63">
        <f t="shared" si="11"/>
        <v>0</v>
      </c>
      <c r="L21" s="49">
        <f t="shared" si="11"/>
        <v>0</v>
      </c>
      <c r="M21" s="64">
        <f t="shared" si="4"/>
        <v>0</v>
      </c>
      <c r="N21" s="63">
        <f t="shared" si="12"/>
        <v>0</v>
      </c>
      <c r="O21" s="49">
        <f t="shared" si="12"/>
        <v>0</v>
      </c>
      <c r="P21" s="64">
        <f t="shared" si="6"/>
        <v>0</v>
      </c>
      <c r="Q21" s="82">
        <f t="shared" si="7"/>
        <v>0</v>
      </c>
      <c r="R21" s="51">
        <f t="shared" si="8"/>
        <v>0</v>
      </c>
      <c r="S21" s="64">
        <f t="shared" si="9"/>
        <v>0</v>
      </c>
    </row>
    <row r="22" spans="1:19" ht="15.75" customHeight="1">
      <c r="A22" s="52">
        <v>6005</v>
      </c>
      <c r="B22" s="53" t="s">
        <v>41</v>
      </c>
      <c r="C22" s="61"/>
      <c r="D22" s="67"/>
      <c r="E22" s="77">
        <f>ROUND(SUM(E19:E21),0)</f>
        <v>0</v>
      </c>
      <c r="F22" s="56">
        <f>ROUND(SUM(F19:F21),0)</f>
        <v>0</v>
      </c>
      <c r="G22" s="79">
        <f t="shared" si="0"/>
        <v>0</v>
      </c>
      <c r="H22" s="77">
        <f>ROUND(SUM(H19:H21),0)</f>
        <v>0</v>
      </c>
      <c r="I22" s="56">
        <f>ROUND(SUM(I19:I21),0)</f>
        <v>0</v>
      </c>
      <c r="J22" s="79">
        <f t="shared" si="2"/>
        <v>0</v>
      </c>
      <c r="K22" s="77">
        <f>ROUND(SUM(K19:K21),0)</f>
        <v>0</v>
      </c>
      <c r="L22" s="56">
        <f>ROUND(SUM(L19:L21),0)</f>
        <v>0</v>
      </c>
      <c r="M22" s="79">
        <f t="shared" si="4"/>
        <v>0</v>
      </c>
      <c r="N22" s="77">
        <f>ROUND(SUM(N19:N21),0)</f>
        <v>0</v>
      </c>
      <c r="O22" s="56">
        <f>ROUND(SUM(O19:O21),0)</f>
        <v>0</v>
      </c>
      <c r="P22" s="79">
        <f t="shared" si="6"/>
        <v>0</v>
      </c>
      <c r="Q22" s="77">
        <f t="shared" si="7"/>
        <v>0</v>
      </c>
      <c r="R22" s="56">
        <f t="shared" si="8"/>
        <v>0</v>
      </c>
      <c r="S22" s="79">
        <f t="shared" si="9"/>
        <v>0</v>
      </c>
    </row>
    <row r="23" spans="1:19" s="3" customFormat="1" ht="15.75" customHeight="1">
      <c r="A23" s="52">
        <v>6020</v>
      </c>
      <c r="B23" s="53" t="s">
        <v>30</v>
      </c>
      <c r="C23" s="61"/>
      <c r="D23" s="67"/>
      <c r="E23" s="78"/>
      <c r="F23" s="54"/>
      <c r="G23" s="79">
        <f t="shared" si="0"/>
        <v>0</v>
      </c>
      <c r="H23" s="78">
        <f aca="true" t="shared" si="13" ref="H23:H28">ROUND(SUM(E23*$C$9),0)</f>
        <v>0</v>
      </c>
      <c r="I23" s="54">
        <f aca="true" t="shared" si="14" ref="I23:I28">ROUND(SUM(F23*$C$9),0)</f>
        <v>0</v>
      </c>
      <c r="J23" s="79">
        <f t="shared" si="2"/>
        <v>0</v>
      </c>
      <c r="K23" s="78">
        <f aca="true" t="shared" si="15" ref="K23:K28">ROUND(SUM(H23*$C$9),0)</f>
        <v>0</v>
      </c>
      <c r="L23" s="54">
        <f aca="true" t="shared" si="16" ref="L23:L28">ROUND(SUM(I23*$C$9),0)</f>
        <v>0</v>
      </c>
      <c r="M23" s="79">
        <f t="shared" si="4"/>
        <v>0</v>
      </c>
      <c r="N23" s="78">
        <f aca="true" t="shared" si="17" ref="N23:N28">ROUND(SUM(K23*$C$9),0)</f>
        <v>0</v>
      </c>
      <c r="O23" s="54">
        <f aca="true" t="shared" si="18" ref="O23:O28">ROUND(SUM(L23*$C$9),0)</f>
        <v>0</v>
      </c>
      <c r="P23" s="79">
        <f t="shared" si="6"/>
        <v>0</v>
      </c>
      <c r="Q23" s="77">
        <f t="shared" si="7"/>
        <v>0</v>
      </c>
      <c r="R23" s="56">
        <f t="shared" si="8"/>
        <v>0</v>
      </c>
      <c r="S23" s="79">
        <f t="shared" si="9"/>
        <v>0</v>
      </c>
    </row>
    <row r="24" spans="1:19" s="3" customFormat="1" ht="15.75" customHeight="1">
      <c r="A24" s="52">
        <v>6035</v>
      </c>
      <c r="B24" s="53" t="s">
        <v>8</v>
      </c>
      <c r="C24" s="61"/>
      <c r="D24" s="67"/>
      <c r="E24" s="78"/>
      <c r="F24" s="54"/>
      <c r="G24" s="79">
        <f t="shared" si="0"/>
        <v>0</v>
      </c>
      <c r="H24" s="78">
        <f t="shared" si="13"/>
        <v>0</v>
      </c>
      <c r="I24" s="54">
        <f t="shared" si="14"/>
        <v>0</v>
      </c>
      <c r="J24" s="79">
        <f t="shared" si="2"/>
        <v>0</v>
      </c>
      <c r="K24" s="78">
        <f t="shared" si="15"/>
        <v>0</v>
      </c>
      <c r="L24" s="54">
        <f t="shared" si="16"/>
        <v>0</v>
      </c>
      <c r="M24" s="79">
        <f t="shared" si="4"/>
        <v>0</v>
      </c>
      <c r="N24" s="78">
        <f t="shared" si="17"/>
        <v>0</v>
      </c>
      <c r="O24" s="54">
        <f t="shared" si="18"/>
        <v>0</v>
      </c>
      <c r="P24" s="79">
        <f t="shared" si="6"/>
        <v>0</v>
      </c>
      <c r="Q24" s="77">
        <f t="shared" si="7"/>
        <v>0</v>
      </c>
      <c r="R24" s="56">
        <f t="shared" si="8"/>
        <v>0</v>
      </c>
      <c r="S24" s="79">
        <f t="shared" si="9"/>
        <v>0</v>
      </c>
    </row>
    <row r="25" spans="1:19" s="3" customFormat="1" ht="15.75" customHeight="1">
      <c r="A25" s="52">
        <v>6050</v>
      </c>
      <c r="B25" s="53" t="s">
        <v>9</v>
      </c>
      <c r="C25" s="61"/>
      <c r="D25" s="67"/>
      <c r="E25" s="78"/>
      <c r="F25" s="54"/>
      <c r="G25" s="79">
        <f t="shared" si="0"/>
        <v>0</v>
      </c>
      <c r="H25" s="78">
        <f t="shared" si="13"/>
        <v>0</v>
      </c>
      <c r="I25" s="54">
        <f t="shared" si="14"/>
        <v>0</v>
      </c>
      <c r="J25" s="79">
        <f t="shared" si="2"/>
        <v>0</v>
      </c>
      <c r="K25" s="78">
        <f t="shared" si="15"/>
        <v>0</v>
      </c>
      <c r="L25" s="54">
        <f t="shared" si="16"/>
        <v>0</v>
      </c>
      <c r="M25" s="79">
        <f t="shared" si="4"/>
        <v>0</v>
      </c>
      <c r="N25" s="78">
        <f t="shared" si="17"/>
        <v>0</v>
      </c>
      <c r="O25" s="54">
        <f t="shared" si="18"/>
        <v>0</v>
      </c>
      <c r="P25" s="79">
        <f t="shared" si="6"/>
        <v>0</v>
      </c>
      <c r="Q25" s="77">
        <f t="shared" si="7"/>
        <v>0</v>
      </c>
      <c r="R25" s="56">
        <f t="shared" si="8"/>
        <v>0</v>
      </c>
      <c r="S25" s="79">
        <f t="shared" si="9"/>
        <v>0</v>
      </c>
    </row>
    <row r="26" spans="1:19" ht="15" customHeight="1">
      <c r="A26" s="47">
        <v>6025</v>
      </c>
      <c r="B26" s="37" t="s">
        <v>29</v>
      </c>
      <c r="C26" s="61"/>
      <c r="D26" s="67"/>
      <c r="E26" s="63"/>
      <c r="F26" s="49"/>
      <c r="G26" s="64">
        <f t="shared" si="0"/>
        <v>0</v>
      </c>
      <c r="H26" s="63">
        <f t="shared" si="13"/>
        <v>0</v>
      </c>
      <c r="I26" s="49">
        <f t="shared" si="14"/>
        <v>0</v>
      </c>
      <c r="J26" s="64">
        <f t="shared" si="2"/>
        <v>0</v>
      </c>
      <c r="K26" s="63">
        <f t="shared" si="15"/>
        <v>0</v>
      </c>
      <c r="L26" s="49">
        <f t="shared" si="16"/>
        <v>0</v>
      </c>
      <c r="M26" s="64">
        <f t="shared" si="4"/>
        <v>0</v>
      </c>
      <c r="N26" s="63">
        <f t="shared" si="17"/>
        <v>0</v>
      </c>
      <c r="O26" s="49">
        <f t="shared" si="18"/>
        <v>0</v>
      </c>
      <c r="P26" s="64">
        <f t="shared" si="6"/>
        <v>0</v>
      </c>
      <c r="Q26" s="82">
        <f t="shared" si="7"/>
        <v>0</v>
      </c>
      <c r="R26" s="51">
        <f t="shared" si="8"/>
        <v>0</v>
      </c>
      <c r="S26" s="64">
        <f t="shared" si="9"/>
        <v>0</v>
      </c>
    </row>
    <row r="27" spans="1:19" ht="15" customHeight="1">
      <c r="A27" s="47">
        <v>6025</v>
      </c>
      <c r="B27" s="37" t="s">
        <v>29</v>
      </c>
      <c r="C27" s="61"/>
      <c r="D27" s="67"/>
      <c r="E27" s="63"/>
      <c r="F27" s="49"/>
      <c r="G27" s="64">
        <f t="shared" si="0"/>
        <v>0</v>
      </c>
      <c r="H27" s="63">
        <f t="shared" si="13"/>
        <v>0</v>
      </c>
      <c r="I27" s="49">
        <f t="shared" si="14"/>
        <v>0</v>
      </c>
      <c r="J27" s="64">
        <f t="shared" si="2"/>
        <v>0</v>
      </c>
      <c r="K27" s="63">
        <f t="shared" si="15"/>
        <v>0</v>
      </c>
      <c r="L27" s="49">
        <f t="shared" si="16"/>
        <v>0</v>
      </c>
      <c r="M27" s="64">
        <f t="shared" si="4"/>
        <v>0</v>
      </c>
      <c r="N27" s="63">
        <f t="shared" si="17"/>
        <v>0</v>
      </c>
      <c r="O27" s="49">
        <f t="shared" si="18"/>
        <v>0</v>
      </c>
      <c r="P27" s="64">
        <f t="shared" si="6"/>
        <v>0</v>
      </c>
      <c r="Q27" s="82">
        <f t="shared" si="7"/>
        <v>0</v>
      </c>
      <c r="R27" s="51">
        <f t="shared" si="8"/>
        <v>0</v>
      </c>
      <c r="S27" s="64">
        <f t="shared" si="9"/>
        <v>0</v>
      </c>
    </row>
    <row r="28" spans="1:19" ht="15" customHeight="1">
      <c r="A28" s="47">
        <v>6025</v>
      </c>
      <c r="B28" s="37" t="s">
        <v>29</v>
      </c>
      <c r="C28" s="61"/>
      <c r="D28" s="67"/>
      <c r="E28" s="63"/>
      <c r="F28" s="49"/>
      <c r="G28" s="64">
        <f t="shared" si="0"/>
        <v>0</v>
      </c>
      <c r="H28" s="63">
        <f t="shared" si="13"/>
        <v>0</v>
      </c>
      <c r="I28" s="49">
        <f t="shared" si="14"/>
        <v>0</v>
      </c>
      <c r="J28" s="64">
        <f t="shared" si="2"/>
        <v>0</v>
      </c>
      <c r="K28" s="63">
        <f t="shared" si="15"/>
        <v>0</v>
      </c>
      <c r="L28" s="49">
        <f t="shared" si="16"/>
        <v>0</v>
      </c>
      <c r="M28" s="64">
        <f t="shared" si="4"/>
        <v>0</v>
      </c>
      <c r="N28" s="63">
        <f t="shared" si="17"/>
        <v>0</v>
      </c>
      <c r="O28" s="49">
        <f t="shared" si="18"/>
        <v>0</v>
      </c>
      <c r="P28" s="64">
        <f t="shared" si="6"/>
        <v>0</v>
      </c>
      <c r="Q28" s="82">
        <f t="shared" si="7"/>
        <v>0</v>
      </c>
      <c r="R28" s="51">
        <f t="shared" si="8"/>
        <v>0</v>
      </c>
      <c r="S28" s="64">
        <f t="shared" si="9"/>
        <v>0</v>
      </c>
    </row>
    <row r="29" spans="1:19" ht="15.75" customHeight="1">
      <c r="A29" s="52">
        <v>6025</v>
      </c>
      <c r="B29" s="53" t="s">
        <v>50</v>
      </c>
      <c r="C29" s="61"/>
      <c r="D29" s="67"/>
      <c r="E29" s="80">
        <f>SUM(E26:E28)</f>
        <v>0</v>
      </c>
      <c r="F29" s="57">
        <f>SUM(F26:F28)</f>
        <v>0</v>
      </c>
      <c r="G29" s="81"/>
      <c r="H29" s="80">
        <f>SUM(H26:H28)</f>
        <v>0</v>
      </c>
      <c r="I29" s="57">
        <f>SUM(I26:I28)</f>
        <v>0</v>
      </c>
      <c r="J29" s="64">
        <f t="shared" si="2"/>
        <v>0</v>
      </c>
      <c r="K29" s="80">
        <f>SUM(K26:K28)</f>
        <v>0</v>
      </c>
      <c r="L29" s="57">
        <f>SUM(L26:L28)</f>
        <v>0</v>
      </c>
      <c r="M29" s="64">
        <f t="shared" si="4"/>
        <v>0</v>
      </c>
      <c r="N29" s="80">
        <f>SUM(N26:N28)</f>
        <v>0</v>
      </c>
      <c r="O29" s="57">
        <f>SUM(O26:O28)</f>
        <v>0</v>
      </c>
      <c r="P29" s="64">
        <f t="shared" si="6"/>
        <v>0</v>
      </c>
      <c r="Q29" s="80">
        <f t="shared" si="7"/>
        <v>0</v>
      </c>
      <c r="R29" s="57">
        <f t="shared" si="8"/>
        <v>0</v>
      </c>
      <c r="S29" s="64">
        <f t="shared" si="9"/>
        <v>0</v>
      </c>
    </row>
    <row r="30" spans="1:19" ht="15" customHeight="1">
      <c r="A30" s="47">
        <v>6195</v>
      </c>
      <c r="B30" s="37" t="s">
        <v>47</v>
      </c>
      <c r="C30" s="61"/>
      <c r="D30" s="68">
        <v>0.285</v>
      </c>
      <c r="E30" s="82">
        <f>ROUND($D$30*SUM(E18,E23),0)</f>
        <v>0</v>
      </c>
      <c r="F30" s="51">
        <f>ROUND($D$30*SUM(F18,F23),0)</f>
        <v>0</v>
      </c>
      <c r="G30" s="64">
        <f>SUM(E30:F30)</f>
        <v>0</v>
      </c>
      <c r="H30" s="82">
        <f>ROUND($D$30*SUM(H18,H23),0)</f>
        <v>0</v>
      </c>
      <c r="I30" s="51">
        <f>ROUND($D$30*SUM(I18,I23),0)</f>
        <v>0</v>
      </c>
      <c r="J30" s="64">
        <f t="shared" si="2"/>
        <v>0</v>
      </c>
      <c r="K30" s="82">
        <f>ROUND($D$30*SUM(K18,K23),0)</f>
        <v>0</v>
      </c>
      <c r="L30" s="51">
        <f>ROUND($D$30*SUM(L18,L23),0)</f>
        <v>0</v>
      </c>
      <c r="M30" s="64">
        <f t="shared" si="4"/>
        <v>0</v>
      </c>
      <c r="N30" s="82">
        <f>ROUND($D$30*SUM(N18,N23),0)</f>
        <v>0</v>
      </c>
      <c r="O30" s="51">
        <f>ROUND($D$30*SUM(O18,O23),0)</f>
        <v>0</v>
      </c>
      <c r="P30" s="64">
        <f t="shared" si="6"/>
        <v>0</v>
      </c>
      <c r="Q30" s="82">
        <f t="shared" si="7"/>
        <v>0</v>
      </c>
      <c r="R30" s="51">
        <f t="shared" si="8"/>
        <v>0</v>
      </c>
      <c r="S30" s="64">
        <f t="shared" si="9"/>
        <v>0</v>
      </c>
    </row>
    <row r="31" spans="1:19" ht="15" customHeight="1">
      <c r="A31" s="47">
        <v>6195</v>
      </c>
      <c r="B31" s="37" t="s">
        <v>48</v>
      </c>
      <c r="C31" s="61"/>
      <c r="D31" s="68">
        <v>0.16</v>
      </c>
      <c r="E31" s="82">
        <f>ROUND($D$31*E22,0)</f>
        <v>0</v>
      </c>
      <c r="F31" s="51">
        <f>ROUND($D$31*F22,0)</f>
        <v>0</v>
      </c>
      <c r="G31" s="64">
        <f>SUM(E31:F31)</f>
        <v>0</v>
      </c>
      <c r="H31" s="82">
        <f>ROUND($D$31*H22,0)</f>
        <v>0</v>
      </c>
      <c r="I31" s="51">
        <f>ROUND($D$31*I22,0)</f>
        <v>0</v>
      </c>
      <c r="J31" s="64">
        <f t="shared" si="2"/>
        <v>0</v>
      </c>
      <c r="K31" s="82">
        <f>ROUND($D$31*K22,0)</f>
        <v>0</v>
      </c>
      <c r="L31" s="51">
        <f>ROUND($D$31*L22,0)</f>
        <v>0</v>
      </c>
      <c r="M31" s="64">
        <f t="shared" si="4"/>
        <v>0</v>
      </c>
      <c r="N31" s="82">
        <f>ROUND($D$31*N22,0)</f>
        <v>0</v>
      </c>
      <c r="O31" s="51">
        <f>ROUND($D$31*O22,0)</f>
        <v>0</v>
      </c>
      <c r="P31" s="64">
        <f t="shared" si="6"/>
        <v>0</v>
      </c>
      <c r="Q31" s="82">
        <f t="shared" si="7"/>
        <v>0</v>
      </c>
      <c r="R31" s="51">
        <f t="shared" si="8"/>
        <v>0</v>
      </c>
      <c r="S31" s="64">
        <f t="shared" si="9"/>
        <v>0</v>
      </c>
    </row>
    <row r="32" spans="1:19" ht="15" customHeight="1">
      <c r="A32" s="47">
        <v>6195</v>
      </c>
      <c r="B32" s="37" t="s">
        <v>49</v>
      </c>
      <c r="C32" s="61"/>
      <c r="D32" s="68">
        <v>0.08</v>
      </c>
      <c r="E32" s="82">
        <f>ROUND($D$32*E24,0)</f>
        <v>0</v>
      </c>
      <c r="F32" s="51">
        <f>ROUND($D$32*F24,0)</f>
        <v>0</v>
      </c>
      <c r="G32" s="64">
        <f>SUM(E32:F32)</f>
        <v>0</v>
      </c>
      <c r="H32" s="82">
        <f>ROUND($D$32*H24,0)</f>
        <v>0</v>
      </c>
      <c r="I32" s="51">
        <f>ROUND($D$32*I24,0)</f>
        <v>0</v>
      </c>
      <c r="J32" s="64">
        <f t="shared" si="2"/>
        <v>0</v>
      </c>
      <c r="K32" s="82">
        <f>ROUND($D$32*K24,0)</f>
        <v>0</v>
      </c>
      <c r="L32" s="51">
        <f>ROUND($D$32*L24,0)</f>
        <v>0</v>
      </c>
      <c r="M32" s="64">
        <f t="shared" si="4"/>
        <v>0</v>
      </c>
      <c r="N32" s="82">
        <f>ROUND($D$32*N24,0)</f>
        <v>0</v>
      </c>
      <c r="O32" s="51">
        <f>ROUND($D$32*O24,0)</f>
        <v>0</v>
      </c>
      <c r="P32" s="64">
        <f t="shared" si="6"/>
        <v>0</v>
      </c>
      <c r="Q32" s="82">
        <f t="shared" si="7"/>
        <v>0</v>
      </c>
      <c r="R32" s="51">
        <f t="shared" si="8"/>
        <v>0</v>
      </c>
      <c r="S32" s="64">
        <f t="shared" si="9"/>
        <v>0</v>
      </c>
    </row>
    <row r="33" spans="1:19" s="3" customFormat="1" ht="15.75" customHeight="1">
      <c r="A33" s="52">
        <v>6195</v>
      </c>
      <c r="B33" s="53" t="s">
        <v>10</v>
      </c>
      <c r="C33" s="62"/>
      <c r="D33" s="68"/>
      <c r="E33" s="77">
        <f>ROUND(SUM(E30:E32),0)</f>
        <v>0</v>
      </c>
      <c r="F33" s="56">
        <f>ROUND(SUM(F30:F32),0)</f>
        <v>0</v>
      </c>
      <c r="G33" s="79">
        <f>SUM(E33:F33)</f>
        <v>0</v>
      </c>
      <c r="H33" s="77">
        <f>ROUND(SUM(H30:H32),0)</f>
        <v>0</v>
      </c>
      <c r="I33" s="56">
        <f>ROUND(SUM(I30:I32),0)</f>
        <v>0</v>
      </c>
      <c r="J33" s="79">
        <f t="shared" si="2"/>
        <v>0</v>
      </c>
      <c r="K33" s="77">
        <f>ROUND(SUM(K30:K32),0)</f>
        <v>0</v>
      </c>
      <c r="L33" s="56">
        <f>ROUND(SUM(L30:L32),0)</f>
        <v>0</v>
      </c>
      <c r="M33" s="79">
        <f t="shared" si="4"/>
        <v>0</v>
      </c>
      <c r="N33" s="77">
        <f>ROUND(SUM(N30:N32),0)</f>
        <v>0</v>
      </c>
      <c r="O33" s="56">
        <f>ROUND(SUM(O30:O32),0)</f>
        <v>0</v>
      </c>
      <c r="P33" s="79">
        <f t="shared" si="6"/>
        <v>0</v>
      </c>
      <c r="Q33" s="77">
        <f t="shared" si="7"/>
        <v>0</v>
      </c>
      <c r="R33" s="56">
        <f t="shared" si="8"/>
        <v>0</v>
      </c>
      <c r="S33" s="79">
        <f t="shared" si="9"/>
        <v>0</v>
      </c>
    </row>
    <row r="34" spans="1:19" s="3" customFormat="1" ht="15.75" customHeight="1">
      <c r="A34" s="59"/>
      <c r="B34" s="60" t="s">
        <v>36</v>
      </c>
      <c r="C34" s="60"/>
      <c r="D34" s="69"/>
      <c r="E34" s="80">
        <f>SUM(E18,E22:E28,E33)</f>
        <v>0</v>
      </c>
      <c r="F34" s="57">
        <f>SUM(F18,F22:F28,F33)</f>
        <v>0</v>
      </c>
      <c r="G34" s="81">
        <f>SUM(E34:F34)</f>
        <v>0</v>
      </c>
      <c r="H34" s="80">
        <f>SUM(H18,H22:H28,H33)</f>
        <v>0</v>
      </c>
      <c r="I34" s="57">
        <f>SUM(I18,I22:I28,I33)</f>
        <v>0</v>
      </c>
      <c r="J34" s="81">
        <f t="shared" si="2"/>
        <v>0</v>
      </c>
      <c r="K34" s="80">
        <f>SUM(K18,K22:K28,K33)</f>
        <v>0</v>
      </c>
      <c r="L34" s="57">
        <f>SUM(L18,L22:L28,L33)</f>
        <v>0</v>
      </c>
      <c r="M34" s="81">
        <f t="shared" si="4"/>
        <v>0</v>
      </c>
      <c r="N34" s="80">
        <f>SUM(N18,N22:N28,N33)</f>
        <v>0</v>
      </c>
      <c r="O34" s="57">
        <f>SUM(O18,O22:O28,O33)</f>
        <v>0</v>
      </c>
      <c r="P34" s="81">
        <f t="shared" si="6"/>
        <v>0</v>
      </c>
      <c r="Q34" s="80">
        <f t="shared" si="7"/>
        <v>0</v>
      </c>
      <c r="R34" s="57">
        <f t="shared" si="8"/>
        <v>0</v>
      </c>
      <c r="S34" s="81">
        <f t="shared" si="9"/>
        <v>0</v>
      </c>
    </row>
    <row r="35" spans="1:19" s="3" customFormat="1" ht="15" customHeight="1">
      <c r="A35" s="59"/>
      <c r="B35" s="60"/>
      <c r="C35" s="60"/>
      <c r="D35" s="69"/>
      <c r="E35" s="80"/>
      <c r="F35" s="57"/>
      <c r="G35" s="81"/>
      <c r="H35" s="80"/>
      <c r="I35" s="57"/>
      <c r="J35" s="81"/>
      <c r="K35" s="80"/>
      <c r="L35" s="57"/>
      <c r="M35" s="81"/>
      <c r="N35" s="80"/>
      <c r="O35" s="57"/>
      <c r="P35" s="81"/>
      <c r="Q35" s="80"/>
      <c r="R35" s="57"/>
      <c r="S35" s="81"/>
    </row>
    <row r="36" spans="1:19" ht="15" customHeight="1">
      <c r="A36" s="40" t="s">
        <v>11</v>
      </c>
      <c r="B36" s="41" t="s">
        <v>37</v>
      </c>
      <c r="C36" s="41"/>
      <c r="D36" s="70"/>
      <c r="E36" s="83"/>
      <c r="F36" s="43"/>
      <c r="G36" s="84"/>
      <c r="H36" s="83"/>
      <c r="I36" s="43"/>
      <c r="J36" s="84"/>
      <c r="K36" s="83"/>
      <c r="L36" s="43"/>
      <c r="M36" s="84"/>
      <c r="N36" s="83"/>
      <c r="O36" s="43"/>
      <c r="P36" s="84"/>
      <c r="Q36" s="83"/>
      <c r="R36" s="43"/>
      <c r="S36" s="84"/>
    </row>
    <row r="37" spans="1:19" ht="15.75" customHeight="1">
      <c r="A37" s="52">
        <v>6200</v>
      </c>
      <c r="B37" s="53" t="s">
        <v>12</v>
      </c>
      <c r="C37" s="61"/>
      <c r="D37" s="71"/>
      <c r="E37" s="78"/>
      <c r="F37" s="54"/>
      <c r="G37" s="79">
        <f aca="true" t="shared" si="19" ref="G37:G57">SUM(E37:F37)</f>
        <v>0</v>
      </c>
      <c r="H37" s="78"/>
      <c r="I37" s="54"/>
      <c r="J37" s="79">
        <f aca="true" t="shared" si="20" ref="J37:J57">SUM(H37:I37)</f>
        <v>0</v>
      </c>
      <c r="K37" s="78"/>
      <c r="L37" s="54"/>
      <c r="M37" s="79">
        <f aca="true" t="shared" si="21" ref="M37:M57">SUM(K37:L37)</f>
        <v>0</v>
      </c>
      <c r="N37" s="78"/>
      <c r="O37" s="54"/>
      <c r="P37" s="79">
        <f aca="true" t="shared" si="22" ref="P37:P57">SUM(N37:O37)</f>
        <v>0</v>
      </c>
      <c r="Q37" s="77">
        <f aca="true" t="shared" si="23" ref="Q37:Q57">SUM(E37,H37,K37,N37)</f>
        <v>0</v>
      </c>
      <c r="R37" s="56">
        <f aca="true" t="shared" si="24" ref="R37:R57">SUM(F37,I37,L37,O37)</f>
        <v>0</v>
      </c>
      <c r="S37" s="79">
        <f aca="true" t="shared" si="25" ref="S37:S57">SUM(G37,J37,M37,P37)</f>
        <v>0</v>
      </c>
    </row>
    <row r="38" spans="1:19" ht="15.75" customHeight="1">
      <c r="A38" s="52">
        <v>6235</v>
      </c>
      <c r="B38" s="53" t="s">
        <v>13</v>
      </c>
      <c r="C38" s="61"/>
      <c r="D38" s="71"/>
      <c r="E38" s="78"/>
      <c r="F38" s="54"/>
      <c r="G38" s="79">
        <f t="shared" si="19"/>
        <v>0</v>
      </c>
      <c r="H38" s="78"/>
      <c r="I38" s="54"/>
      <c r="J38" s="79">
        <f t="shared" si="20"/>
        <v>0</v>
      </c>
      <c r="K38" s="78"/>
      <c r="L38" s="54"/>
      <c r="M38" s="79">
        <f t="shared" si="21"/>
        <v>0</v>
      </c>
      <c r="N38" s="78"/>
      <c r="O38" s="54"/>
      <c r="P38" s="79">
        <f t="shared" si="22"/>
        <v>0</v>
      </c>
      <c r="Q38" s="77">
        <f t="shared" si="23"/>
        <v>0</v>
      </c>
      <c r="R38" s="56">
        <f t="shared" si="24"/>
        <v>0</v>
      </c>
      <c r="S38" s="79">
        <f t="shared" si="25"/>
        <v>0</v>
      </c>
    </row>
    <row r="39" spans="1:19" ht="15.75" customHeight="1">
      <c r="A39" s="52">
        <v>6246</v>
      </c>
      <c r="B39" s="53" t="s">
        <v>67</v>
      </c>
      <c r="C39" s="61"/>
      <c r="D39" s="71"/>
      <c r="E39" s="78"/>
      <c r="F39" s="54"/>
      <c r="G39" s="79">
        <f t="shared" si="19"/>
        <v>0</v>
      </c>
      <c r="H39" s="78"/>
      <c r="I39" s="54"/>
      <c r="J39" s="79">
        <f t="shared" si="20"/>
        <v>0</v>
      </c>
      <c r="K39" s="78"/>
      <c r="L39" s="54"/>
      <c r="M39" s="79">
        <f t="shared" si="21"/>
        <v>0</v>
      </c>
      <c r="N39" s="78"/>
      <c r="O39" s="54"/>
      <c r="P39" s="79">
        <f t="shared" si="22"/>
        <v>0</v>
      </c>
      <c r="Q39" s="77">
        <f t="shared" si="23"/>
        <v>0</v>
      </c>
      <c r="R39" s="56">
        <f t="shared" si="24"/>
        <v>0</v>
      </c>
      <c r="S39" s="79">
        <f t="shared" si="25"/>
        <v>0</v>
      </c>
    </row>
    <row r="40" spans="1:19" ht="15.75" customHeight="1">
      <c r="A40" s="52">
        <v>6247</v>
      </c>
      <c r="B40" s="53" t="s">
        <v>68</v>
      </c>
      <c r="C40" s="61"/>
      <c r="D40" s="71"/>
      <c r="E40" s="78"/>
      <c r="F40" s="54"/>
      <c r="G40" s="79">
        <f t="shared" si="19"/>
        <v>0</v>
      </c>
      <c r="H40" s="78"/>
      <c r="I40" s="54"/>
      <c r="J40" s="79">
        <f t="shared" si="20"/>
        <v>0</v>
      </c>
      <c r="K40" s="78"/>
      <c r="L40" s="54"/>
      <c r="M40" s="79">
        <f t="shared" si="21"/>
        <v>0</v>
      </c>
      <c r="N40" s="78"/>
      <c r="O40" s="54"/>
      <c r="P40" s="79">
        <f t="shared" si="22"/>
        <v>0</v>
      </c>
      <c r="Q40" s="77">
        <f t="shared" si="23"/>
        <v>0</v>
      </c>
      <c r="R40" s="56">
        <f t="shared" si="24"/>
        <v>0</v>
      </c>
      <c r="S40" s="79">
        <f t="shared" si="25"/>
        <v>0</v>
      </c>
    </row>
    <row r="41" spans="1:19" ht="15.75" customHeight="1">
      <c r="A41" s="52">
        <v>6260</v>
      </c>
      <c r="B41" s="53" t="s">
        <v>69</v>
      </c>
      <c r="C41" s="61"/>
      <c r="D41" s="71"/>
      <c r="E41" s="78"/>
      <c r="F41" s="54"/>
      <c r="G41" s="79">
        <f t="shared" si="19"/>
        <v>0</v>
      </c>
      <c r="H41" s="78"/>
      <c r="I41" s="54"/>
      <c r="J41" s="79">
        <f t="shared" si="20"/>
        <v>0</v>
      </c>
      <c r="K41" s="78"/>
      <c r="L41" s="54"/>
      <c r="M41" s="79">
        <f t="shared" si="21"/>
        <v>0</v>
      </c>
      <c r="N41" s="78"/>
      <c r="O41" s="54"/>
      <c r="P41" s="79">
        <f t="shared" si="22"/>
        <v>0</v>
      </c>
      <c r="Q41" s="77">
        <f t="shared" si="23"/>
        <v>0</v>
      </c>
      <c r="R41" s="56">
        <f t="shared" si="24"/>
        <v>0</v>
      </c>
      <c r="S41" s="79">
        <f t="shared" si="25"/>
        <v>0</v>
      </c>
    </row>
    <row r="42" spans="1:19" ht="15.75" customHeight="1">
      <c r="A42" s="52">
        <v>6265</v>
      </c>
      <c r="B42" s="53" t="s">
        <v>14</v>
      </c>
      <c r="C42" s="61"/>
      <c r="D42" s="71"/>
      <c r="E42" s="78"/>
      <c r="F42" s="54"/>
      <c r="G42" s="79">
        <f t="shared" si="19"/>
        <v>0</v>
      </c>
      <c r="H42" s="78"/>
      <c r="I42" s="54"/>
      <c r="J42" s="79">
        <f t="shared" si="20"/>
        <v>0</v>
      </c>
      <c r="K42" s="78"/>
      <c r="L42" s="54"/>
      <c r="M42" s="79">
        <f t="shared" si="21"/>
        <v>0</v>
      </c>
      <c r="N42" s="78"/>
      <c r="O42" s="54"/>
      <c r="P42" s="79">
        <f t="shared" si="22"/>
        <v>0</v>
      </c>
      <c r="Q42" s="77">
        <f t="shared" si="23"/>
        <v>0</v>
      </c>
      <c r="R42" s="56">
        <f t="shared" si="24"/>
        <v>0</v>
      </c>
      <c r="S42" s="79">
        <f t="shared" si="25"/>
        <v>0</v>
      </c>
    </row>
    <row r="43" spans="1:19" ht="15.75" customHeight="1">
      <c r="A43" s="52">
        <v>6505</v>
      </c>
      <c r="B43" s="53" t="s">
        <v>28</v>
      </c>
      <c r="C43" s="61"/>
      <c r="D43" s="71"/>
      <c r="E43" s="78"/>
      <c r="F43" s="54"/>
      <c r="G43" s="79">
        <f t="shared" si="19"/>
        <v>0</v>
      </c>
      <c r="H43" s="78"/>
      <c r="I43" s="54"/>
      <c r="J43" s="79">
        <f t="shared" si="20"/>
        <v>0</v>
      </c>
      <c r="K43" s="78"/>
      <c r="L43" s="54"/>
      <c r="M43" s="79">
        <f t="shared" si="21"/>
        <v>0</v>
      </c>
      <c r="N43" s="78"/>
      <c r="O43" s="54"/>
      <c r="P43" s="79">
        <f t="shared" si="22"/>
        <v>0</v>
      </c>
      <c r="Q43" s="77">
        <f t="shared" si="23"/>
        <v>0</v>
      </c>
      <c r="R43" s="56">
        <f t="shared" si="24"/>
        <v>0</v>
      </c>
      <c r="S43" s="79">
        <f t="shared" si="25"/>
        <v>0</v>
      </c>
    </row>
    <row r="44" spans="1:19" ht="15" customHeight="1">
      <c r="A44" s="47">
        <v>6515</v>
      </c>
      <c r="B44" s="37" t="s">
        <v>15</v>
      </c>
      <c r="C44" s="61"/>
      <c r="D44" s="72"/>
      <c r="E44" s="63"/>
      <c r="F44" s="49"/>
      <c r="G44" s="64">
        <f t="shared" si="19"/>
        <v>0</v>
      </c>
      <c r="H44" s="63"/>
      <c r="I44" s="49"/>
      <c r="J44" s="64">
        <f t="shared" si="20"/>
        <v>0</v>
      </c>
      <c r="K44" s="63"/>
      <c r="L44" s="49"/>
      <c r="M44" s="64">
        <f t="shared" si="21"/>
        <v>0</v>
      </c>
      <c r="N44" s="63"/>
      <c r="O44" s="49"/>
      <c r="P44" s="64">
        <f t="shared" si="22"/>
        <v>0</v>
      </c>
      <c r="Q44" s="82">
        <f t="shared" si="23"/>
        <v>0</v>
      </c>
      <c r="R44" s="51">
        <f t="shared" si="24"/>
        <v>0</v>
      </c>
      <c r="S44" s="64">
        <f t="shared" si="25"/>
        <v>0</v>
      </c>
    </row>
    <row r="45" spans="1:19" ht="15" customHeight="1">
      <c r="A45" s="47">
        <v>6520</v>
      </c>
      <c r="B45" s="37" t="s">
        <v>16</v>
      </c>
      <c r="C45" s="61"/>
      <c r="D45" s="72"/>
      <c r="E45" s="63"/>
      <c r="F45" s="49"/>
      <c r="G45" s="64">
        <f t="shared" si="19"/>
        <v>0</v>
      </c>
      <c r="H45" s="63"/>
      <c r="I45" s="49"/>
      <c r="J45" s="64">
        <f t="shared" si="20"/>
        <v>0</v>
      </c>
      <c r="K45" s="63"/>
      <c r="L45" s="49"/>
      <c r="M45" s="64">
        <f t="shared" si="21"/>
        <v>0</v>
      </c>
      <c r="N45" s="63"/>
      <c r="O45" s="49"/>
      <c r="P45" s="64">
        <f t="shared" si="22"/>
        <v>0</v>
      </c>
      <c r="Q45" s="82">
        <f t="shared" si="23"/>
        <v>0</v>
      </c>
      <c r="R45" s="51">
        <f t="shared" si="24"/>
        <v>0</v>
      </c>
      <c r="S45" s="64">
        <f t="shared" si="25"/>
        <v>0</v>
      </c>
    </row>
    <row r="46" spans="1:19" ht="15" customHeight="1">
      <c r="A46" s="47">
        <v>6515</v>
      </c>
      <c r="B46" s="37" t="s">
        <v>17</v>
      </c>
      <c r="C46" s="61"/>
      <c r="D46" s="72"/>
      <c r="E46" s="63"/>
      <c r="F46" s="49"/>
      <c r="G46" s="64">
        <f t="shared" si="19"/>
        <v>0</v>
      </c>
      <c r="H46" s="63"/>
      <c r="I46" s="49"/>
      <c r="J46" s="64">
        <f t="shared" si="20"/>
        <v>0</v>
      </c>
      <c r="K46" s="63"/>
      <c r="L46" s="49"/>
      <c r="M46" s="64">
        <f t="shared" si="21"/>
        <v>0</v>
      </c>
      <c r="N46" s="63"/>
      <c r="O46" s="49"/>
      <c r="P46" s="64">
        <f t="shared" si="22"/>
        <v>0</v>
      </c>
      <c r="Q46" s="82">
        <f t="shared" si="23"/>
        <v>0</v>
      </c>
      <c r="R46" s="51">
        <f t="shared" si="24"/>
        <v>0</v>
      </c>
      <c r="S46" s="64">
        <f t="shared" si="25"/>
        <v>0</v>
      </c>
    </row>
    <row r="47" spans="1:19" ht="15" customHeight="1">
      <c r="A47" s="47">
        <v>6520</v>
      </c>
      <c r="B47" s="37" t="s">
        <v>18</v>
      </c>
      <c r="C47" s="61"/>
      <c r="D47" s="72"/>
      <c r="E47" s="63"/>
      <c r="F47" s="49"/>
      <c r="G47" s="64">
        <f t="shared" si="19"/>
        <v>0</v>
      </c>
      <c r="H47" s="63"/>
      <c r="I47" s="49"/>
      <c r="J47" s="64">
        <f t="shared" si="20"/>
        <v>0</v>
      </c>
      <c r="K47" s="63"/>
      <c r="L47" s="49"/>
      <c r="M47" s="64">
        <f t="shared" si="21"/>
        <v>0</v>
      </c>
      <c r="N47" s="63"/>
      <c r="O47" s="49"/>
      <c r="P47" s="64">
        <f t="shared" si="22"/>
        <v>0</v>
      </c>
      <c r="Q47" s="82">
        <f t="shared" si="23"/>
        <v>0</v>
      </c>
      <c r="R47" s="51">
        <f t="shared" si="24"/>
        <v>0</v>
      </c>
      <c r="S47" s="64">
        <f t="shared" si="25"/>
        <v>0</v>
      </c>
    </row>
    <row r="48" spans="1:19" ht="15.75" customHeight="1">
      <c r="A48" s="52">
        <v>6515</v>
      </c>
      <c r="B48" s="53" t="s">
        <v>45</v>
      </c>
      <c r="C48" s="61"/>
      <c r="D48" s="71"/>
      <c r="E48" s="77">
        <f>SUM(E44,E46)</f>
        <v>0</v>
      </c>
      <c r="F48" s="56">
        <f>SUM(F44,F46)</f>
        <v>0</v>
      </c>
      <c r="G48" s="79">
        <f t="shared" si="19"/>
        <v>0</v>
      </c>
      <c r="H48" s="77">
        <f>SUM(H44,H46)</f>
        <v>0</v>
      </c>
      <c r="I48" s="56">
        <f>SUM(I44,I46)</f>
        <v>0</v>
      </c>
      <c r="J48" s="79">
        <f t="shared" si="20"/>
        <v>0</v>
      </c>
      <c r="K48" s="77">
        <f>SUM(K44,K46)</f>
        <v>0</v>
      </c>
      <c r="L48" s="56">
        <f>SUM(L44,L46)</f>
        <v>0</v>
      </c>
      <c r="M48" s="79">
        <f t="shared" si="21"/>
        <v>0</v>
      </c>
      <c r="N48" s="77">
        <f>SUM(N44,N46)</f>
        <v>0</v>
      </c>
      <c r="O48" s="56">
        <f>SUM(O44,O46)</f>
        <v>0</v>
      </c>
      <c r="P48" s="79">
        <f t="shared" si="22"/>
        <v>0</v>
      </c>
      <c r="Q48" s="77">
        <f t="shared" si="23"/>
        <v>0</v>
      </c>
      <c r="R48" s="56">
        <f t="shared" si="24"/>
        <v>0</v>
      </c>
      <c r="S48" s="79">
        <f t="shared" si="25"/>
        <v>0</v>
      </c>
    </row>
    <row r="49" spans="1:19" ht="15.75" customHeight="1">
      <c r="A49" s="52">
        <v>6520</v>
      </c>
      <c r="B49" s="53" t="s">
        <v>46</v>
      </c>
      <c r="C49" s="61"/>
      <c r="D49" s="71"/>
      <c r="E49" s="77">
        <f>SUM(E45,E47)</f>
        <v>0</v>
      </c>
      <c r="F49" s="56">
        <f>SUM(F45,F47)</f>
        <v>0</v>
      </c>
      <c r="G49" s="79">
        <f t="shared" si="19"/>
        <v>0</v>
      </c>
      <c r="H49" s="77">
        <f>SUM(H45,H47)</f>
        <v>0</v>
      </c>
      <c r="I49" s="56">
        <f>SUM(I45,I47)</f>
        <v>0</v>
      </c>
      <c r="J49" s="79">
        <f t="shared" si="20"/>
        <v>0</v>
      </c>
      <c r="K49" s="77">
        <f>SUM(K45,K47)</f>
        <v>0</v>
      </c>
      <c r="L49" s="56">
        <f>SUM(L45,L47)</f>
        <v>0</v>
      </c>
      <c r="M49" s="79">
        <f t="shared" si="21"/>
        <v>0</v>
      </c>
      <c r="N49" s="77">
        <f>SUM(N45,N47)</f>
        <v>0</v>
      </c>
      <c r="O49" s="56">
        <f>SUM(O45,O47)</f>
        <v>0</v>
      </c>
      <c r="P49" s="79">
        <f t="shared" si="22"/>
        <v>0</v>
      </c>
      <c r="Q49" s="77">
        <f t="shared" si="23"/>
        <v>0</v>
      </c>
      <c r="R49" s="56">
        <f t="shared" si="24"/>
        <v>0</v>
      </c>
      <c r="S49" s="79">
        <f t="shared" si="25"/>
        <v>0</v>
      </c>
    </row>
    <row r="50" spans="1:19" ht="15.75" customHeight="1">
      <c r="A50" s="52">
        <v>6900</v>
      </c>
      <c r="B50" s="53" t="s">
        <v>31</v>
      </c>
      <c r="C50" s="61"/>
      <c r="D50" s="71"/>
      <c r="E50" s="78"/>
      <c r="F50" s="54"/>
      <c r="G50" s="79">
        <f t="shared" si="19"/>
        <v>0</v>
      </c>
      <c r="H50" s="78"/>
      <c r="I50" s="54"/>
      <c r="J50" s="79">
        <f t="shared" si="20"/>
        <v>0</v>
      </c>
      <c r="K50" s="78"/>
      <c r="L50" s="54"/>
      <c r="M50" s="79">
        <f t="shared" si="21"/>
        <v>0</v>
      </c>
      <c r="N50" s="78"/>
      <c r="O50" s="54"/>
      <c r="P50" s="79">
        <f t="shared" si="22"/>
        <v>0</v>
      </c>
      <c r="Q50" s="77">
        <f t="shared" si="23"/>
        <v>0</v>
      </c>
      <c r="R50" s="56">
        <f t="shared" si="24"/>
        <v>0</v>
      </c>
      <c r="S50" s="79">
        <f t="shared" si="25"/>
        <v>0</v>
      </c>
    </row>
    <row r="51" spans="1:19" ht="15.75" customHeight="1">
      <c r="A51" s="52">
        <v>6905</v>
      </c>
      <c r="B51" s="53" t="s">
        <v>32</v>
      </c>
      <c r="C51" s="61"/>
      <c r="D51" s="71"/>
      <c r="E51" s="78"/>
      <c r="F51" s="54"/>
      <c r="G51" s="79">
        <f t="shared" si="19"/>
        <v>0</v>
      </c>
      <c r="H51" s="78"/>
      <c r="I51" s="54"/>
      <c r="J51" s="79">
        <f t="shared" si="20"/>
        <v>0</v>
      </c>
      <c r="K51" s="78"/>
      <c r="L51" s="54"/>
      <c r="M51" s="79">
        <f t="shared" si="21"/>
        <v>0</v>
      </c>
      <c r="N51" s="78"/>
      <c r="O51" s="54"/>
      <c r="P51" s="79">
        <f t="shared" si="22"/>
        <v>0</v>
      </c>
      <c r="Q51" s="77">
        <f t="shared" si="23"/>
        <v>0</v>
      </c>
      <c r="R51" s="56">
        <f t="shared" si="24"/>
        <v>0</v>
      </c>
      <c r="S51" s="79">
        <f t="shared" si="25"/>
        <v>0</v>
      </c>
    </row>
    <row r="52" spans="1:19" ht="15.75" customHeight="1">
      <c r="A52" s="52">
        <v>6910</v>
      </c>
      <c r="B52" s="53" t="s">
        <v>33</v>
      </c>
      <c r="C52" s="61"/>
      <c r="D52" s="71"/>
      <c r="E52" s="78"/>
      <c r="F52" s="54"/>
      <c r="G52" s="79">
        <f t="shared" si="19"/>
        <v>0</v>
      </c>
      <c r="H52" s="78"/>
      <c r="I52" s="54"/>
      <c r="J52" s="79">
        <f t="shared" si="20"/>
        <v>0</v>
      </c>
      <c r="K52" s="78"/>
      <c r="L52" s="54"/>
      <c r="M52" s="79">
        <f t="shared" si="21"/>
        <v>0</v>
      </c>
      <c r="N52" s="78"/>
      <c r="O52" s="54"/>
      <c r="P52" s="79">
        <f t="shared" si="22"/>
        <v>0</v>
      </c>
      <c r="Q52" s="77">
        <f t="shared" si="23"/>
        <v>0</v>
      </c>
      <c r="R52" s="56">
        <f t="shared" si="24"/>
        <v>0</v>
      </c>
      <c r="S52" s="79">
        <f t="shared" si="25"/>
        <v>0</v>
      </c>
    </row>
    <row r="53" spans="1:19" ht="15.75" customHeight="1">
      <c r="A53" s="52">
        <v>6915</v>
      </c>
      <c r="B53" s="53" t="s">
        <v>34</v>
      </c>
      <c r="C53" s="61"/>
      <c r="D53" s="71"/>
      <c r="E53" s="78"/>
      <c r="F53" s="54"/>
      <c r="G53" s="79">
        <f t="shared" si="19"/>
        <v>0</v>
      </c>
      <c r="H53" s="78"/>
      <c r="I53" s="54"/>
      <c r="J53" s="79">
        <f t="shared" si="20"/>
        <v>0</v>
      </c>
      <c r="K53" s="78"/>
      <c r="L53" s="54"/>
      <c r="M53" s="79">
        <f t="shared" si="21"/>
        <v>0</v>
      </c>
      <c r="N53" s="78"/>
      <c r="O53" s="54"/>
      <c r="P53" s="79">
        <f t="shared" si="22"/>
        <v>0</v>
      </c>
      <c r="Q53" s="77">
        <f t="shared" si="23"/>
        <v>0</v>
      </c>
      <c r="R53" s="56">
        <f t="shared" si="24"/>
        <v>0</v>
      </c>
      <c r="S53" s="79">
        <f t="shared" si="25"/>
        <v>0</v>
      </c>
    </row>
    <row r="54" spans="1:19" ht="15.75" customHeight="1">
      <c r="A54" s="52">
        <v>6920</v>
      </c>
      <c r="B54" s="53" t="s">
        <v>66</v>
      </c>
      <c r="C54" s="61"/>
      <c r="D54" s="71"/>
      <c r="E54" s="78"/>
      <c r="F54" s="54"/>
      <c r="G54" s="79">
        <f t="shared" si="19"/>
        <v>0</v>
      </c>
      <c r="H54" s="78"/>
      <c r="I54" s="54"/>
      <c r="J54" s="79">
        <f t="shared" si="20"/>
        <v>0</v>
      </c>
      <c r="K54" s="78"/>
      <c r="L54" s="54"/>
      <c r="M54" s="79">
        <f t="shared" si="21"/>
        <v>0</v>
      </c>
      <c r="N54" s="78"/>
      <c r="O54" s="54"/>
      <c r="P54" s="79">
        <f t="shared" si="22"/>
        <v>0</v>
      </c>
      <c r="Q54" s="77">
        <f t="shared" si="23"/>
        <v>0</v>
      </c>
      <c r="R54" s="56">
        <f t="shared" si="24"/>
        <v>0</v>
      </c>
      <c r="S54" s="79">
        <f t="shared" si="25"/>
        <v>0</v>
      </c>
    </row>
    <row r="55" spans="1:19" ht="15.75" customHeight="1">
      <c r="A55" s="52">
        <v>7010</v>
      </c>
      <c r="B55" s="53" t="s">
        <v>19</v>
      </c>
      <c r="C55" s="61"/>
      <c r="D55" s="71"/>
      <c r="E55" s="78"/>
      <c r="F55" s="54"/>
      <c r="G55" s="79">
        <f t="shared" si="19"/>
        <v>0</v>
      </c>
      <c r="H55" s="78"/>
      <c r="I55" s="54"/>
      <c r="J55" s="79">
        <f t="shared" si="20"/>
        <v>0</v>
      </c>
      <c r="K55" s="78"/>
      <c r="L55" s="54"/>
      <c r="M55" s="79">
        <f t="shared" si="21"/>
        <v>0</v>
      </c>
      <c r="N55" s="78"/>
      <c r="O55" s="54"/>
      <c r="P55" s="79">
        <f t="shared" si="22"/>
        <v>0</v>
      </c>
      <c r="Q55" s="77">
        <f t="shared" si="23"/>
        <v>0</v>
      </c>
      <c r="R55" s="56">
        <f t="shared" si="24"/>
        <v>0</v>
      </c>
      <c r="S55" s="79">
        <f t="shared" si="25"/>
        <v>0</v>
      </c>
    </row>
    <row r="56" spans="1:19" ht="15.75" customHeight="1">
      <c r="A56" s="52">
        <v>7225</v>
      </c>
      <c r="B56" s="53" t="s">
        <v>53</v>
      </c>
      <c r="C56" s="61"/>
      <c r="D56" s="71"/>
      <c r="E56" s="77"/>
      <c r="F56" s="56"/>
      <c r="G56" s="79">
        <f t="shared" si="19"/>
        <v>0</v>
      </c>
      <c r="H56" s="77"/>
      <c r="I56" s="56"/>
      <c r="J56" s="79">
        <f t="shared" si="20"/>
        <v>0</v>
      </c>
      <c r="K56" s="77"/>
      <c r="L56" s="56"/>
      <c r="M56" s="79">
        <f t="shared" si="21"/>
        <v>0</v>
      </c>
      <c r="N56" s="77"/>
      <c r="O56" s="56"/>
      <c r="P56" s="79">
        <f t="shared" si="22"/>
        <v>0</v>
      </c>
      <c r="Q56" s="77">
        <f t="shared" si="23"/>
        <v>0</v>
      </c>
      <c r="R56" s="56">
        <f t="shared" si="24"/>
        <v>0</v>
      </c>
      <c r="S56" s="79">
        <f t="shared" si="25"/>
        <v>0</v>
      </c>
    </row>
    <row r="57" spans="1:19" s="3" customFormat="1" ht="15.75" customHeight="1">
      <c r="A57" s="52"/>
      <c r="B57" s="53" t="s">
        <v>35</v>
      </c>
      <c r="C57" s="61"/>
      <c r="D57" s="68"/>
      <c r="E57" s="77">
        <f>ROUND(SUM(E37:E43,E48:E56),0)</f>
        <v>0</v>
      </c>
      <c r="F57" s="56">
        <f>ROUND(SUM(F37:F43,F48:F56),0)</f>
        <v>0</v>
      </c>
      <c r="G57" s="64">
        <f t="shared" si="19"/>
        <v>0</v>
      </c>
      <c r="H57" s="77">
        <f>ROUND(SUM(H37:H43,H48:H56),0)</f>
        <v>0</v>
      </c>
      <c r="I57" s="56">
        <f>ROUND(SUM(I37:I43,I48:I56),0)</f>
        <v>0</v>
      </c>
      <c r="J57" s="64">
        <f t="shared" si="20"/>
        <v>0</v>
      </c>
      <c r="K57" s="77">
        <f>ROUND(SUM(K37:K43,K48:K56),0)</f>
        <v>0</v>
      </c>
      <c r="L57" s="56">
        <f>ROUND(SUM(L37:L43,L48:L56),0)</f>
        <v>0</v>
      </c>
      <c r="M57" s="64">
        <f t="shared" si="21"/>
        <v>0</v>
      </c>
      <c r="N57" s="77">
        <f>ROUND(SUM(N37:N43,N48:N56),0)</f>
        <v>0</v>
      </c>
      <c r="O57" s="56">
        <f>ROUND(SUM(O37:O43,O48:O56),0)</f>
        <v>0</v>
      </c>
      <c r="P57" s="64">
        <f t="shared" si="22"/>
        <v>0</v>
      </c>
      <c r="Q57" s="77">
        <f t="shared" si="23"/>
        <v>0</v>
      </c>
      <c r="R57" s="56">
        <f t="shared" si="24"/>
        <v>0</v>
      </c>
      <c r="S57" s="79">
        <f t="shared" si="25"/>
        <v>0</v>
      </c>
    </row>
    <row r="58" spans="1:19" s="3" customFormat="1" ht="15" customHeight="1">
      <c r="A58" s="52"/>
      <c r="B58" s="53"/>
      <c r="C58" s="61"/>
      <c r="D58" s="68"/>
      <c r="E58" s="77"/>
      <c r="F58" s="56"/>
      <c r="G58" s="64"/>
      <c r="H58" s="77"/>
      <c r="I58" s="56"/>
      <c r="J58" s="64"/>
      <c r="K58" s="77"/>
      <c r="L58" s="56"/>
      <c r="M58" s="64"/>
      <c r="N58" s="77"/>
      <c r="O58" s="56"/>
      <c r="P58" s="64"/>
      <c r="Q58" s="77"/>
      <c r="R58" s="56"/>
      <c r="S58" s="79"/>
    </row>
    <row r="59" spans="1:19" ht="15.75" customHeight="1">
      <c r="A59" s="52"/>
      <c r="B59" s="53" t="s">
        <v>20</v>
      </c>
      <c r="C59" s="62"/>
      <c r="D59" s="68"/>
      <c r="E59" s="77">
        <f>SUM(E34,E57)</f>
        <v>0</v>
      </c>
      <c r="F59" s="56">
        <f>SUM(F34,F57)</f>
        <v>0</v>
      </c>
      <c r="G59" s="79">
        <f>SUM(E59:F59)</f>
        <v>0</v>
      </c>
      <c r="H59" s="77">
        <f>SUM(H34,H57)</f>
        <v>0</v>
      </c>
      <c r="I59" s="56">
        <f>SUM(I34,I57)</f>
        <v>0</v>
      </c>
      <c r="J59" s="79">
        <f>SUM(H59:I59)</f>
        <v>0</v>
      </c>
      <c r="K59" s="77">
        <f>SUM(K34,K57)</f>
        <v>0</v>
      </c>
      <c r="L59" s="56">
        <f>SUM(L34,L57)</f>
        <v>0</v>
      </c>
      <c r="M59" s="79">
        <f>SUM(K59:L59)</f>
        <v>0</v>
      </c>
      <c r="N59" s="77">
        <f>SUM(N34,N57)</f>
        <v>0</v>
      </c>
      <c r="O59" s="56">
        <f>SUM(O34,O57)</f>
        <v>0</v>
      </c>
      <c r="P59" s="79">
        <f>SUM(N59:O59)</f>
        <v>0</v>
      </c>
      <c r="Q59" s="77">
        <f aca="true" t="shared" si="26" ref="Q59:S62">SUM(E59,H59,K59,N59)</f>
        <v>0</v>
      </c>
      <c r="R59" s="56">
        <f t="shared" si="26"/>
        <v>0</v>
      </c>
      <c r="S59" s="79">
        <f t="shared" si="26"/>
        <v>0</v>
      </c>
    </row>
    <row r="60" spans="1:19" ht="15" customHeight="1">
      <c r="A60" s="47"/>
      <c r="B60" s="37" t="s">
        <v>21</v>
      </c>
      <c r="C60" s="61"/>
      <c r="D60" s="67"/>
      <c r="E60" s="82">
        <f>E59-SUM(E40,E49,E56)</f>
        <v>0</v>
      </c>
      <c r="F60" s="51">
        <f>F59-SUM(F40,F49,F56)</f>
        <v>0</v>
      </c>
      <c r="G60" s="64">
        <f>SUM(E60:F60)</f>
        <v>0</v>
      </c>
      <c r="H60" s="82">
        <f>H59-SUM(H40,H49,H56)</f>
        <v>0</v>
      </c>
      <c r="I60" s="51">
        <f>I59-SUM(I40,I49,I56)</f>
        <v>0</v>
      </c>
      <c r="J60" s="64">
        <f>SUM(H60:I60)</f>
        <v>0</v>
      </c>
      <c r="K60" s="82">
        <f>K59-SUM(K40,K49,K56)</f>
        <v>0</v>
      </c>
      <c r="L60" s="51">
        <f>L59-SUM(L40,L49,L56)</f>
        <v>0</v>
      </c>
      <c r="M60" s="64">
        <f>SUM(K60:L60)</f>
        <v>0</v>
      </c>
      <c r="N60" s="82">
        <f>N59-SUM(N40,N49,N56)</f>
        <v>0</v>
      </c>
      <c r="O60" s="51">
        <f>O59-SUM(O40,O49,O56)</f>
        <v>0</v>
      </c>
      <c r="P60" s="64">
        <f>SUM(N60:O60)</f>
        <v>0</v>
      </c>
      <c r="Q60" s="82">
        <f t="shared" si="26"/>
        <v>0</v>
      </c>
      <c r="R60" s="51">
        <f t="shared" si="26"/>
        <v>0</v>
      </c>
      <c r="S60" s="64">
        <f t="shared" si="26"/>
        <v>0</v>
      </c>
    </row>
    <row r="61" spans="1:19" ht="15.75" customHeight="1">
      <c r="A61" s="52">
        <v>7520</v>
      </c>
      <c r="B61" s="53" t="s">
        <v>39</v>
      </c>
      <c r="C61" s="62"/>
      <c r="D61" s="68">
        <v>0.505</v>
      </c>
      <c r="E61" s="77">
        <f>ROUND(SUM(E60*$D$61),0)</f>
        <v>0</v>
      </c>
      <c r="F61" s="56">
        <f>ROUND(SUM(F60*$D$61),0)</f>
        <v>0</v>
      </c>
      <c r="G61" s="79">
        <f>SUM(E61:F61)</f>
        <v>0</v>
      </c>
      <c r="H61" s="77">
        <f>ROUND(SUM(H60*$D$61),0)</f>
        <v>0</v>
      </c>
      <c r="I61" s="56">
        <f>ROUND(SUM(I60*$D$61),0)</f>
        <v>0</v>
      </c>
      <c r="J61" s="79">
        <f>SUM(H61:I61)</f>
        <v>0</v>
      </c>
      <c r="K61" s="77">
        <f>ROUND(SUM(K60*$D$61),0)</f>
        <v>0</v>
      </c>
      <c r="L61" s="56">
        <f>ROUND(SUM(L60*$D$61),0)</f>
        <v>0</v>
      </c>
      <c r="M61" s="79">
        <f>SUM(K61:L61)</f>
        <v>0</v>
      </c>
      <c r="N61" s="77">
        <f>ROUND(SUM(N60*$D$61),0)</f>
        <v>0</v>
      </c>
      <c r="O61" s="56">
        <f>ROUND(SUM(O60*$D$61),0)</f>
        <v>0</v>
      </c>
      <c r="P61" s="79">
        <f>SUM(N61:O61)</f>
        <v>0</v>
      </c>
      <c r="Q61" s="77">
        <f t="shared" si="26"/>
        <v>0</v>
      </c>
      <c r="R61" s="56">
        <f t="shared" si="26"/>
        <v>0</v>
      </c>
      <c r="S61" s="79">
        <f t="shared" si="26"/>
        <v>0</v>
      </c>
    </row>
    <row r="62" spans="1:19" ht="15.75" customHeight="1" thickBot="1">
      <c r="A62" s="52"/>
      <c r="B62" s="53" t="s">
        <v>42</v>
      </c>
      <c r="C62" s="62"/>
      <c r="D62" s="68"/>
      <c r="E62" s="85">
        <f>SUM(E59,E61)</f>
        <v>0</v>
      </c>
      <c r="F62" s="86">
        <f>SUM(F59,F61)</f>
        <v>0</v>
      </c>
      <c r="G62" s="87">
        <f>SUM(E62:F62)</f>
        <v>0</v>
      </c>
      <c r="H62" s="85">
        <f>SUM(H59,H61)</f>
        <v>0</v>
      </c>
      <c r="I62" s="86">
        <f>SUM(I59,I61)</f>
        <v>0</v>
      </c>
      <c r="J62" s="87">
        <f>SUM(H62:I62)</f>
        <v>0</v>
      </c>
      <c r="K62" s="85">
        <f>SUM(K59,K61)</f>
        <v>0</v>
      </c>
      <c r="L62" s="86">
        <f>SUM(L59,L61)</f>
        <v>0</v>
      </c>
      <c r="M62" s="87">
        <f>SUM(K62:L62)</f>
        <v>0</v>
      </c>
      <c r="N62" s="85">
        <f>SUM(N59,N61)</f>
        <v>0</v>
      </c>
      <c r="O62" s="86">
        <f>SUM(O59,O61)</f>
        <v>0</v>
      </c>
      <c r="P62" s="87">
        <f>SUM(N62:O62)</f>
        <v>0</v>
      </c>
      <c r="Q62" s="85">
        <f t="shared" si="26"/>
        <v>0</v>
      </c>
      <c r="R62" s="86">
        <f t="shared" si="26"/>
        <v>0</v>
      </c>
      <c r="S62" s="87">
        <f t="shared" si="26"/>
        <v>0</v>
      </c>
    </row>
  </sheetData>
  <sheetProtection selectLockedCells="1"/>
  <mergeCells count="10">
    <mergeCell ref="N10:P10"/>
    <mergeCell ref="K10:M10"/>
    <mergeCell ref="Q10:S10"/>
    <mergeCell ref="A3:B3"/>
    <mergeCell ref="A4:B4"/>
    <mergeCell ref="A5:B5"/>
    <mergeCell ref="H10:J10"/>
    <mergeCell ref="A6:B6"/>
    <mergeCell ref="A7:B7"/>
    <mergeCell ref="E10:G10"/>
  </mergeCells>
  <printOptions verticalCentered="1"/>
  <pageMargins left="0.5" right="0.25" top="0" bottom="0.5" header="0.5" footer="0"/>
  <pageSetup fitToWidth="2" horizontalDpi="600" verticalDpi="600" orientation="landscape" scale="61" r:id="rId3"/>
  <headerFooter alignWithMargins="0">
    <oddFooter>&amp;LORSP BUDGET FORM (rev. 07/01/2004)</oddFooter>
  </headerFooter>
  <colBreaks count="1" manualBreakCount="1">
    <brk id="13" max="74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2"/>
  <sheetViews>
    <sheetView zoomScale="75" zoomScaleNormal="75" zoomScaleSheetLayoutView="75" zoomScalePageLayoutView="0" workbookViewId="0" topLeftCell="A16">
      <selection activeCell="D62" sqref="D62"/>
    </sheetView>
  </sheetViews>
  <sheetFormatPr defaultColWidth="9.140625" defaultRowHeight="12.75"/>
  <cols>
    <col min="1" max="1" width="6.28125" style="7" customWidth="1"/>
    <col min="2" max="2" width="28.7109375" style="1" customWidth="1"/>
    <col min="3" max="3" width="21.7109375" style="1" customWidth="1"/>
    <col min="4" max="4" width="9.7109375" style="1" customWidth="1"/>
    <col min="5" max="22" width="13.7109375" style="1" customWidth="1"/>
    <col min="23" max="16384" width="9.140625" style="1" customWidth="1"/>
  </cols>
  <sheetData>
    <row r="1" spans="1:8" ht="15.75">
      <c r="A1" s="10" t="s">
        <v>64</v>
      </c>
      <c r="B1" s="13"/>
      <c r="C1" s="13"/>
      <c r="D1" s="13" t="s">
        <v>63</v>
      </c>
      <c r="E1" s="10"/>
      <c r="F1" s="10"/>
      <c r="G1" s="10"/>
      <c r="H1" s="10"/>
    </row>
    <row r="2" spans="1:8" ht="15.75" customHeight="1">
      <c r="A2" s="10"/>
      <c r="B2" s="19" t="s">
        <v>56</v>
      </c>
      <c r="C2" s="28"/>
      <c r="D2" s="19" t="s">
        <v>62</v>
      </c>
      <c r="E2" s="29"/>
      <c r="F2" s="10"/>
      <c r="G2" s="10"/>
      <c r="H2" s="10"/>
    </row>
    <row r="3" spans="1:4" ht="15" customHeight="1">
      <c r="A3" s="93" t="s">
        <v>55</v>
      </c>
      <c r="B3" s="93"/>
      <c r="C3" s="8"/>
      <c r="D3" s="22"/>
    </row>
    <row r="4" spans="1:4" ht="15" customHeight="1">
      <c r="A4" s="93" t="s">
        <v>57</v>
      </c>
      <c r="B4" s="93"/>
      <c r="C4" s="21">
        <f ca="1">NOW()</f>
        <v>40249.664794791664</v>
      </c>
      <c r="D4" s="23"/>
    </row>
    <row r="5" spans="1:5" ht="15" customHeight="1">
      <c r="A5" s="93" t="s">
        <v>54</v>
      </c>
      <c r="B5" s="93"/>
      <c r="C5" s="16"/>
      <c r="D5" s="24" t="s">
        <v>61</v>
      </c>
      <c r="E5" s="16"/>
    </row>
    <row r="6" spans="1:8" ht="15" customHeight="1">
      <c r="A6" s="93" t="s">
        <v>58</v>
      </c>
      <c r="B6" s="93"/>
      <c r="C6" s="9"/>
      <c r="D6" s="9"/>
      <c r="E6" s="9"/>
      <c r="F6" s="9"/>
      <c r="H6" s="34"/>
    </row>
    <row r="7" spans="1:8" ht="15" customHeight="1">
      <c r="A7" s="93" t="s">
        <v>59</v>
      </c>
      <c r="B7" s="93"/>
      <c r="C7" s="11"/>
      <c r="D7" s="11"/>
      <c r="E7" s="11"/>
      <c r="F7" s="11"/>
      <c r="G7" s="34"/>
      <c r="H7" s="34"/>
    </row>
    <row r="8" spans="1:8" ht="15" customHeight="1">
      <c r="A8" s="6"/>
      <c r="B8" s="4" t="s">
        <v>60</v>
      </c>
      <c r="C8" s="12"/>
      <c r="F8" s="5"/>
      <c r="G8" s="5"/>
      <c r="H8" s="5"/>
    </row>
    <row r="9" spans="1:22" ht="15.75" customHeight="1" thickBot="1">
      <c r="A9" s="30"/>
      <c r="B9" s="20" t="s">
        <v>43</v>
      </c>
      <c r="C9" s="35">
        <v>1.03</v>
      </c>
      <c r="D9" s="25"/>
      <c r="E9" s="25"/>
      <c r="F9" s="25"/>
      <c r="G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15">
      <c r="A10" s="30"/>
      <c r="B10" s="25"/>
      <c r="C10" s="25"/>
      <c r="D10" s="25"/>
      <c r="E10" s="95" t="s">
        <v>26</v>
      </c>
      <c r="F10" s="96"/>
      <c r="G10" s="97"/>
      <c r="H10" s="95" t="s">
        <v>25</v>
      </c>
      <c r="I10" s="96"/>
      <c r="J10" s="97"/>
      <c r="K10" s="95" t="s">
        <v>24</v>
      </c>
      <c r="L10" s="96"/>
      <c r="M10" s="97"/>
      <c r="N10" s="95" t="s">
        <v>51</v>
      </c>
      <c r="O10" s="96"/>
      <c r="P10" s="97"/>
      <c r="Q10" s="95" t="s">
        <v>52</v>
      </c>
      <c r="R10" s="96"/>
      <c r="S10" s="97"/>
      <c r="T10" s="95" t="s">
        <v>27</v>
      </c>
      <c r="U10" s="96"/>
      <c r="V10" s="97"/>
    </row>
    <row r="11" spans="1:22" ht="15" customHeight="1">
      <c r="A11" s="36"/>
      <c r="B11" s="37" t="s">
        <v>0</v>
      </c>
      <c r="C11" s="38" t="s">
        <v>1</v>
      </c>
      <c r="D11" s="65" t="s">
        <v>22</v>
      </c>
      <c r="E11" s="73" t="s">
        <v>2</v>
      </c>
      <c r="F11" s="38" t="s">
        <v>65</v>
      </c>
      <c r="G11" s="74" t="s">
        <v>23</v>
      </c>
      <c r="H11" s="73" t="s">
        <v>2</v>
      </c>
      <c r="I11" s="38" t="s">
        <v>65</v>
      </c>
      <c r="J11" s="74" t="s">
        <v>23</v>
      </c>
      <c r="K11" s="73" t="s">
        <v>2</v>
      </c>
      <c r="L11" s="38" t="s">
        <v>65</v>
      </c>
      <c r="M11" s="74" t="s">
        <v>23</v>
      </c>
      <c r="N11" s="73" t="s">
        <v>2</v>
      </c>
      <c r="O11" s="38" t="s">
        <v>65</v>
      </c>
      <c r="P11" s="74" t="s">
        <v>23</v>
      </c>
      <c r="Q11" s="73" t="s">
        <v>2</v>
      </c>
      <c r="R11" s="38" t="s">
        <v>65</v>
      </c>
      <c r="S11" s="74" t="s">
        <v>23</v>
      </c>
      <c r="T11" s="73" t="s">
        <v>2</v>
      </c>
      <c r="U11" s="38" t="s">
        <v>65</v>
      </c>
      <c r="V11" s="74" t="s">
        <v>23</v>
      </c>
    </row>
    <row r="12" spans="1:22" ht="15" customHeight="1">
      <c r="A12" s="40" t="s">
        <v>3</v>
      </c>
      <c r="B12" s="41" t="s">
        <v>38</v>
      </c>
      <c r="C12" s="41"/>
      <c r="D12" s="66"/>
      <c r="E12" s="75"/>
      <c r="F12" s="46"/>
      <c r="G12" s="76"/>
      <c r="H12" s="75"/>
      <c r="I12" s="46"/>
      <c r="J12" s="76"/>
      <c r="K12" s="75"/>
      <c r="L12" s="46"/>
      <c r="M12" s="76"/>
      <c r="N12" s="63"/>
      <c r="O12" s="49"/>
      <c r="P12" s="76"/>
      <c r="Q12" s="75"/>
      <c r="R12" s="46"/>
      <c r="S12" s="76"/>
      <c r="T12" s="75"/>
      <c r="U12" s="46"/>
      <c r="V12" s="76"/>
    </row>
    <row r="13" spans="1:22" ht="15" customHeight="1">
      <c r="A13" s="47">
        <v>6000</v>
      </c>
      <c r="B13" s="37" t="s">
        <v>4</v>
      </c>
      <c r="C13" s="61"/>
      <c r="D13" s="67"/>
      <c r="E13" s="63"/>
      <c r="F13" s="49"/>
      <c r="G13" s="64">
        <f>SUM(E13:F13)</f>
        <v>0</v>
      </c>
      <c r="H13" s="63">
        <f aca="true" t="shared" si="0" ref="H13:I17">ROUND(SUM(E13*$C$9),0)</f>
        <v>0</v>
      </c>
      <c r="I13" s="49">
        <f t="shared" si="0"/>
        <v>0</v>
      </c>
      <c r="J13" s="64">
        <f aca="true" t="shared" si="1" ref="J13:J56">SUM(H13:I13)</f>
        <v>0</v>
      </c>
      <c r="K13" s="63">
        <f aca="true" t="shared" si="2" ref="K13:L17">ROUND(SUM(H13*$C$9),0)</f>
        <v>0</v>
      </c>
      <c r="L13" s="49">
        <f t="shared" si="2"/>
        <v>0</v>
      </c>
      <c r="M13" s="64">
        <f aca="true" t="shared" si="3" ref="M13:M56">SUM(K13:L13)</f>
        <v>0</v>
      </c>
      <c r="N13" s="63">
        <f aca="true" t="shared" si="4" ref="N13:O17">ROUND(SUM(K13*$C$9),0)</f>
        <v>0</v>
      </c>
      <c r="O13" s="49">
        <f t="shared" si="4"/>
        <v>0</v>
      </c>
      <c r="P13" s="64">
        <f aca="true" t="shared" si="5" ref="P13:P34">SUM(N13:O13)</f>
        <v>0</v>
      </c>
      <c r="Q13" s="63">
        <f aca="true" t="shared" si="6" ref="Q13:R17">ROUND(SUM(N13*$C$9),0)</f>
        <v>0</v>
      </c>
      <c r="R13" s="49">
        <f t="shared" si="6"/>
        <v>0</v>
      </c>
      <c r="S13" s="64">
        <f aca="true" t="shared" si="7" ref="S13:S22">SUM(Q13:R13)</f>
        <v>0</v>
      </c>
      <c r="T13" s="82">
        <f>SUM(E13,H13,K13,N13,Q13)</f>
        <v>0</v>
      </c>
      <c r="U13" s="51">
        <f aca="true" t="shared" si="8" ref="U13:V62">SUM(F13,I13,L13,O13,R13)</f>
        <v>0</v>
      </c>
      <c r="V13" s="64">
        <f>SUM(G13,J13,M13,P13,S13)</f>
        <v>0</v>
      </c>
    </row>
    <row r="14" spans="1:22" ht="15" customHeight="1">
      <c r="A14" s="47">
        <v>6000</v>
      </c>
      <c r="B14" s="37" t="s">
        <v>5</v>
      </c>
      <c r="C14" s="61"/>
      <c r="D14" s="67"/>
      <c r="E14" s="63"/>
      <c r="F14" s="49"/>
      <c r="G14" s="64">
        <f aca="true" t="shared" si="9" ref="G14:G62">SUM(E14:F14)</f>
        <v>0</v>
      </c>
      <c r="H14" s="63">
        <f t="shared" si="0"/>
        <v>0</v>
      </c>
      <c r="I14" s="49">
        <f t="shared" si="0"/>
        <v>0</v>
      </c>
      <c r="J14" s="64">
        <f t="shared" si="1"/>
        <v>0</v>
      </c>
      <c r="K14" s="63">
        <f t="shared" si="2"/>
        <v>0</v>
      </c>
      <c r="L14" s="49">
        <f t="shared" si="2"/>
        <v>0</v>
      </c>
      <c r="M14" s="64">
        <f t="shared" si="3"/>
        <v>0</v>
      </c>
      <c r="N14" s="63">
        <f t="shared" si="4"/>
        <v>0</v>
      </c>
      <c r="O14" s="49">
        <f t="shared" si="4"/>
        <v>0</v>
      </c>
      <c r="P14" s="64">
        <f t="shared" si="5"/>
        <v>0</v>
      </c>
      <c r="Q14" s="63">
        <f t="shared" si="6"/>
        <v>0</v>
      </c>
      <c r="R14" s="49">
        <f t="shared" si="6"/>
        <v>0</v>
      </c>
      <c r="S14" s="64">
        <f t="shared" si="7"/>
        <v>0</v>
      </c>
      <c r="T14" s="82">
        <f aca="true" t="shared" si="10" ref="T14:T62">SUM(E14,H14,K14,N14,Q14)</f>
        <v>0</v>
      </c>
      <c r="U14" s="51">
        <f t="shared" si="8"/>
        <v>0</v>
      </c>
      <c r="V14" s="64">
        <f t="shared" si="8"/>
        <v>0</v>
      </c>
    </row>
    <row r="15" spans="1:22" ht="15" customHeight="1">
      <c r="A15" s="47">
        <v>6000</v>
      </c>
      <c r="B15" s="37" t="s">
        <v>5</v>
      </c>
      <c r="C15" s="61"/>
      <c r="D15" s="67"/>
      <c r="E15" s="63"/>
      <c r="F15" s="49"/>
      <c r="G15" s="64">
        <f t="shared" si="9"/>
        <v>0</v>
      </c>
      <c r="H15" s="63">
        <f t="shared" si="0"/>
        <v>0</v>
      </c>
      <c r="I15" s="49">
        <f t="shared" si="0"/>
        <v>0</v>
      </c>
      <c r="J15" s="64">
        <f t="shared" si="1"/>
        <v>0</v>
      </c>
      <c r="K15" s="63">
        <f t="shared" si="2"/>
        <v>0</v>
      </c>
      <c r="L15" s="49">
        <f t="shared" si="2"/>
        <v>0</v>
      </c>
      <c r="M15" s="64">
        <f t="shared" si="3"/>
        <v>0</v>
      </c>
      <c r="N15" s="63">
        <f t="shared" si="4"/>
        <v>0</v>
      </c>
      <c r="O15" s="49">
        <f t="shared" si="4"/>
        <v>0</v>
      </c>
      <c r="P15" s="64">
        <f t="shared" si="5"/>
        <v>0</v>
      </c>
      <c r="Q15" s="63">
        <f t="shared" si="6"/>
        <v>0</v>
      </c>
      <c r="R15" s="49">
        <f t="shared" si="6"/>
        <v>0</v>
      </c>
      <c r="S15" s="64">
        <f t="shared" si="7"/>
        <v>0</v>
      </c>
      <c r="T15" s="82">
        <f t="shared" si="10"/>
        <v>0</v>
      </c>
      <c r="U15" s="51">
        <f t="shared" si="8"/>
        <v>0</v>
      </c>
      <c r="V15" s="64">
        <f t="shared" si="8"/>
        <v>0</v>
      </c>
    </row>
    <row r="16" spans="1:22" s="3" customFormat="1" ht="15" customHeight="1">
      <c r="A16" s="47">
        <v>6000</v>
      </c>
      <c r="B16" s="37" t="s">
        <v>40</v>
      </c>
      <c r="C16" s="61"/>
      <c r="D16" s="67"/>
      <c r="E16" s="63"/>
      <c r="F16" s="49"/>
      <c r="G16" s="64">
        <f t="shared" si="9"/>
        <v>0</v>
      </c>
      <c r="H16" s="63">
        <f t="shared" si="0"/>
        <v>0</v>
      </c>
      <c r="I16" s="49">
        <f t="shared" si="0"/>
        <v>0</v>
      </c>
      <c r="J16" s="64">
        <f t="shared" si="1"/>
        <v>0</v>
      </c>
      <c r="K16" s="63">
        <f t="shared" si="2"/>
        <v>0</v>
      </c>
      <c r="L16" s="49">
        <f t="shared" si="2"/>
        <v>0</v>
      </c>
      <c r="M16" s="64">
        <f t="shared" si="3"/>
        <v>0</v>
      </c>
      <c r="N16" s="63">
        <f t="shared" si="4"/>
        <v>0</v>
      </c>
      <c r="O16" s="49">
        <f t="shared" si="4"/>
        <v>0</v>
      </c>
      <c r="P16" s="64">
        <f t="shared" si="5"/>
        <v>0</v>
      </c>
      <c r="Q16" s="63">
        <f t="shared" si="6"/>
        <v>0</v>
      </c>
      <c r="R16" s="49">
        <f t="shared" si="6"/>
        <v>0</v>
      </c>
      <c r="S16" s="64">
        <f t="shared" si="7"/>
        <v>0</v>
      </c>
      <c r="T16" s="82">
        <f t="shared" si="10"/>
        <v>0</v>
      </c>
      <c r="U16" s="51">
        <f t="shared" si="8"/>
        <v>0</v>
      </c>
      <c r="V16" s="64">
        <f t="shared" si="8"/>
        <v>0</v>
      </c>
    </row>
    <row r="17" spans="1:22" ht="15" customHeight="1">
      <c r="A17" s="47">
        <v>6000</v>
      </c>
      <c r="B17" s="37" t="s">
        <v>40</v>
      </c>
      <c r="C17" s="61"/>
      <c r="D17" s="67"/>
      <c r="E17" s="63"/>
      <c r="F17" s="49"/>
      <c r="G17" s="64">
        <f t="shared" si="9"/>
        <v>0</v>
      </c>
      <c r="H17" s="63">
        <f t="shared" si="0"/>
        <v>0</v>
      </c>
      <c r="I17" s="49">
        <f t="shared" si="0"/>
        <v>0</v>
      </c>
      <c r="J17" s="64">
        <f t="shared" si="1"/>
        <v>0</v>
      </c>
      <c r="K17" s="63">
        <f t="shared" si="2"/>
        <v>0</v>
      </c>
      <c r="L17" s="49">
        <f t="shared" si="2"/>
        <v>0</v>
      </c>
      <c r="M17" s="64">
        <f t="shared" si="3"/>
        <v>0</v>
      </c>
      <c r="N17" s="63">
        <f t="shared" si="4"/>
        <v>0</v>
      </c>
      <c r="O17" s="49">
        <f t="shared" si="4"/>
        <v>0</v>
      </c>
      <c r="P17" s="64">
        <f t="shared" si="5"/>
        <v>0</v>
      </c>
      <c r="Q17" s="63">
        <f t="shared" si="6"/>
        <v>0</v>
      </c>
      <c r="R17" s="49">
        <f t="shared" si="6"/>
        <v>0</v>
      </c>
      <c r="S17" s="64">
        <f t="shared" si="7"/>
        <v>0</v>
      </c>
      <c r="T17" s="82">
        <f t="shared" si="10"/>
        <v>0</v>
      </c>
      <c r="U17" s="51">
        <f t="shared" si="8"/>
        <v>0</v>
      </c>
      <c r="V17" s="64">
        <f t="shared" si="8"/>
        <v>0</v>
      </c>
    </row>
    <row r="18" spans="1:22" ht="15.75" customHeight="1">
      <c r="A18" s="52">
        <v>6000</v>
      </c>
      <c r="B18" s="53" t="s">
        <v>44</v>
      </c>
      <c r="C18" s="61"/>
      <c r="D18" s="67"/>
      <c r="E18" s="77">
        <f>ROUND(SUM(E12:E17),0)</f>
        <v>0</v>
      </c>
      <c r="F18" s="56">
        <f>ROUND(SUM(F12:F17),0)</f>
        <v>0</v>
      </c>
      <c r="G18" s="79">
        <f t="shared" si="9"/>
        <v>0</v>
      </c>
      <c r="H18" s="77">
        <f>ROUND(SUM(H12:H17),0)</f>
        <v>0</v>
      </c>
      <c r="I18" s="56">
        <f>ROUND(SUM(I12:I17),0)</f>
        <v>0</v>
      </c>
      <c r="J18" s="79">
        <f t="shared" si="1"/>
        <v>0</v>
      </c>
      <c r="K18" s="77">
        <f>ROUND(SUM(K12:K17),0)</f>
        <v>0</v>
      </c>
      <c r="L18" s="56">
        <f>ROUND(SUM(L12:L17),0)</f>
        <v>0</v>
      </c>
      <c r="M18" s="79">
        <f t="shared" si="3"/>
        <v>0</v>
      </c>
      <c r="N18" s="77">
        <f>ROUND(SUM(N12:N17),0)</f>
        <v>0</v>
      </c>
      <c r="O18" s="56">
        <f>ROUND(SUM(O12:O17),0)</f>
        <v>0</v>
      </c>
      <c r="P18" s="79">
        <f t="shared" si="5"/>
        <v>0</v>
      </c>
      <c r="Q18" s="77">
        <f>ROUND(SUM(Q12:Q17),0)</f>
        <v>0</v>
      </c>
      <c r="R18" s="56">
        <f>ROUND(SUM(R12:R17),0)</f>
        <v>0</v>
      </c>
      <c r="S18" s="79">
        <f t="shared" si="7"/>
        <v>0</v>
      </c>
      <c r="T18" s="77">
        <f t="shared" si="10"/>
        <v>0</v>
      </c>
      <c r="U18" s="56">
        <f t="shared" si="8"/>
        <v>0</v>
      </c>
      <c r="V18" s="79">
        <f t="shared" si="8"/>
        <v>0</v>
      </c>
    </row>
    <row r="19" spans="1:22" ht="15" customHeight="1">
      <c r="A19" s="47">
        <v>6005</v>
      </c>
      <c r="B19" s="37" t="s">
        <v>6</v>
      </c>
      <c r="C19" s="61"/>
      <c r="D19" s="67"/>
      <c r="E19" s="63"/>
      <c r="F19" s="49"/>
      <c r="G19" s="64">
        <f t="shared" si="9"/>
        <v>0</v>
      </c>
      <c r="H19" s="63">
        <f aca="true" t="shared" si="11" ref="H19:I21">ROUND(SUM(E19*$C$9),0)</f>
        <v>0</v>
      </c>
      <c r="I19" s="49">
        <f t="shared" si="11"/>
        <v>0</v>
      </c>
      <c r="J19" s="64">
        <f t="shared" si="1"/>
        <v>0</v>
      </c>
      <c r="K19" s="63">
        <f aca="true" t="shared" si="12" ref="K19:L21">ROUND(SUM(H19*$C$9),0)</f>
        <v>0</v>
      </c>
      <c r="L19" s="49">
        <f t="shared" si="12"/>
        <v>0</v>
      </c>
      <c r="M19" s="64">
        <f t="shared" si="3"/>
        <v>0</v>
      </c>
      <c r="N19" s="63">
        <f aca="true" t="shared" si="13" ref="N19:O21">ROUND(SUM(K19*$C$9),0)</f>
        <v>0</v>
      </c>
      <c r="O19" s="49">
        <f t="shared" si="13"/>
        <v>0</v>
      </c>
      <c r="P19" s="64">
        <f t="shared" si="5"/>
        <v>0</v>
      </c>
      <c r="Q19" s="63">
        <f aca="true" t="shared" si="14" ref="Q19:R21">ROUND(SUM(N19*$C$9),0)</f>
        <v>0</v>
      </c>
      <c r="R19" s="49">
        <f t="shared" si="14"/>
        <v>0</v>
      </c>
      <c r="S19" s="64">
        <f t="shared" si="7"/>
        <v>0</v>
      </c>
      <c r="T19" s="82">
        <f t="shared" si="10"/>
        <v>0</v>
      </c>
      <c r="U19" s="51">
        <f t="shared" si="8"/>
        <v>0</v>
      </c>
      <c r="V19" s="64">
        <f t="shared" si="8"/>
        <v>0</v>
      </c>
    </row>
    <row r="20" spans="1:22" ht="15" customHeight="1">
      <c r="A20" s="47">
        <v>6005</v>
      </c>
      <c r="B20" s="37" t="s">
        <v>7</v>
      </c>
      <c r="C20" s="61"/>
      <c r="D20" s="67"/>
      <c r="E20" s="63"/>
      <c r="F20" s="49"/>
      <c r="G20" s="64">
        <f t="shared" si="9"/>
        <v>0</v>
      </c>
      <c r="H20" s="63">
        <f t="shared" si="11"/>
        <v>0</v>
      </c>
      <c r="I20" s="49">
        <f t="shared" si="11"/>
        <v>0</v>
      </c>
      <c r="J20" s="64">
        <f t="shared" si="1"/>
        <v>0</v>
      </c>
      <c r="K20" s="63">
        <f t="shared" si="12"/>
        <v>0</v>
      </c>
      <c r="L20" s="49">
        <f t="shared" si="12"/>
        <v>0</v>
      </c>
      <c r="M20" s="64">
        <f t="shared" si="3"/>
        <v>0</v>
      </c>
      <c r="N20" s="63">
        <f t="shared" si="13"/>
        <v>0</v>
      </c>
      <c r="O20" s="49">
        <f t="shared" si="13"/>
        <v>0</v>
      </c>
      <c r="P20" s="64">
        <f t="shared" si="5"/>
        <v>0</v>
      </c>
      <c r="Q20" s="63">
        <f t="shared" si="14"/>
        <v>0</v>
      </c>
      <c r="R20" s="49">
        <f t="shared" si="14"/>
        <v>0</v>
      </c>
      <c r="S20" s="64">
        <f t="shared" si="7"/>
        <v>0</v>
      </c>
      <c r="T20" s="82">
        <f t="shared" si="10"/>
        <v>0</v>
      </c>
      <c r="U20" s="51">
        <f t="shared" si="8"/>
        <v>0</v>
      </c>
      <c r="V20" s="64">
        <f t="shared" si="8"/>
        <v>0</v>
      </c>
    </row>
    <row r="21" spans="1:22" ht="15" customHeight="1">
      <c r="A21" s="47">
        <v>6005</v>
      </c>
      <c r="B21" s="37" t="s">
        <v>7</v>
      </c>
      <c r="C21" s="61"/>
      <c r="D21" s="67"/>
      <c r="E21" s="63"/>
      <c r="F21" s="49"/>
      <c r="G21" s="64">
        <f t="shared" si="9"/>
        <v>0</v>
      </c>
      <c r="H21" s="63">
        <f t="shared" si="11"/>
        <v>0</v>
      </c>
      <c r="I21" s="49">
        <f t="shared" si="11"/>
        <v>0</v>
      </c>
      <c r="J21" s="64">
        <f t="shared" si="1"/>
        <v>0</v>
      </c>
      <c r="K21" s="63">
        <f t="shared" si="12"/>
        <v>0</v>
      </c>
      <c r="L21" s="49">
        <f t="shared" si="12"/>
        <v>0</v>
      </c>
      <c r="M21" s="64">
        <f t="shared" si="3"/>
        <v>0</v>
      </c>
      <c r="N21" s="63">
        <f t="shared" si="13"/>
        <v>0</v>
      </c>
      <c r="O21" s="49">
        <f t="shared" si="13"/>
        <v>0</v>
      </c>
      <c r="P21" s="64">
        <f t="shared" si="5"/>
        <v>0</v>
      </c>
      <c r="Q21" s="63">
        <f t="shared" si="14"/>
        <v>0</v>
      </c>
      <c r="R21" s="49">
        <f t="shared" si="14"/>
        <v>0</v>
      </c>
      <c r="S21" s="64">
        <f t="shared" si="7"/>
        <v>0</v>
      </c>
      <c r="T21" s="82">
        <f t="shared" si="10"/>
        <v>0</v>
      </c>
      <c r="U21" s="51">
        <f t="shared" si="8"/>
        <v>0</v>
      </c>
      <c r="V21" s="64">
        <f t="shared" si="8"/>
        <v>0</v>
      </c>
    </row>
    <row r="22" spans="1:22" ht="15.75" customHeight="1">
      <c r="A22" s="52">
        <v>6005</v>
      </c>
      <c r="B22" s="53" t="s">
        <v>41</v>
      </c>
      <c r="C22" s="61"/>
      <c r="D22" s="67"/>
      <c r="E22" s="77">
        <f>ROUND(SUM(E19:E21),0)</f>
        <v>0</v>
      </c>
      <c r="F22" s="56">
        <f>ROUND(SUM(F19:F21),0)</f>
        <v>0</v>
      </c>
      <c r="G22" s="79">
        <f t="shared" si="9"/>
        <v>0</v>
      </c>
      <c r="H22" s="77">
        <f>ROUND(SUM(H19:H21),0)</f>
        <v>0</v>
      </c>
      <c r="I22" s="56">
        <f>ROUND(SUM(I19:I21),0)</f>
        <v>0</v>
      </c>
      <c r="J22" s="79">
        <f t="shared" si="1"/>
        <v>0</v>
      </c>
      <c r="K22" s="77">
        <f>ROUND(SUM(K19:K21),0)</f>
        <v>0</v>
      </c>
      <c r="L22" s="56">
        <f>ROUND(SUM(L19:L21),0)</f>
        <v>0</v>
      </c>
      <c r="M22" s="79">
        <f t="shared" si="3"/>
        <v>0</v>
      </c>
      <c r="N22" s="77">
        <f>ROUND(SUM(N19:N21),0)</f>
        <v>0</v>
      </c>
      <c r="O22" s="56">
        <f>ROUND(SUM(O19:O21),0)</f>
        <v>0</v>
      </c>
      <c r="P22" s="79">
        <f t="shared" si="5"/>
        <v>0</v>
      </c>
      <c r="Q22" s="77">
        <f>ROUND(SUM(Q19:Q21),0)</f>
        <v>0</v>
      </c>
      <c r="R22" s="56">
        <f>ROUND(SUM(R19:R21),0)</f>
        <v>0</v>
      </c>
      <c r="S22" s="79">
        <f t="shared" si="7"/>
        <v>0</v>
      </c>
      <c r="T22" s="77">
        <f t="shared" si="10"/>
        <v>0</v>
      </c>
      <c r="U22" s="56">
        <f t="shared" si="8"/>
        <v>0</v>
      </c>
      <c r="V22" s="79">
        <f t="shared" si="8"/>
        <v>0</v>
      </c>
    </row>
    <row r="23" spans="1:22" s="3" customFormat="1" ht="15.75" customHeight="1">
      <c r="A23" s="52">
        <v>6020</v>
      </c>
      <c r="B23" s="53" t="s">
        <v>30</v>
      </c>
      <c r="C23" s="61"/>
      <c r="D23" s="67"/>
      <c r="E23" s="78"/>
      <c r="F23" s="54"/>
      <c r="G23" s="79">
        <f t="shared" si="9"/>
        <v>0</v>
      </c>
      <c r="H23" s="78">
        <f aca="true" t="shared" si="15" ref="H23:H28">ROUND(SUM(E23*$C$9),0)</f>
        <v>0</v>
      </c>
      <c r="I23" s="54">
        <f aca="true" t="shared" si="16" ref="I23:I28">ROUND(SUM(F23*$C$9),0)</f>
        <v>0</v>
      </c>
      <c r="J23" s="79">
        <f t="shared" si="1"/>
        <v>0</v>
      </c>
      <c r="K23" s="78">
        <f aca="true" t="shared" si="17" ref="K23:K28">ROUND(SUM(H23*$C$9),0)</f>
        <v>0</v>
      </c>
      <c r="L23" s="54">
        <f aca="true" t="shared" si="18" ref="L23:L28">ROUND(SUM(I23*$C$9),0)</f>
        <v>0</v>
      </c>
      <c r="M23" s="79">
        <f t="shared" si="3"/>
        <v>0</v>
      </c>
      <c r="N23" s="78">
        <f aca="true" t="shared" si="19" ref="N23:N28">ROUND(SUM(K23*$C$9),0)</f>
        <v>0</v>
      </c>
      <c r="O23" s="54">
        <f aca="true" t="shared" si="20" ref="O23:O28">ROUND(SUM(L23*$C$9),0)</f>
        <v>0</v>
      </c>
      <c r="P23" s="79">
        <f t="shared" si="5"/>
        <v>0</v>
      </c>
      <c r="Q23" s="78">
        <f aca="true" t="shared" si="21" ref="Q23:Q28">ROUND(SUM(N23*$C$9),0)</f>
        <v>0</v>
      </c>
      <c r="R23" s="54">
        <f aca="true" t="shared" si="22" ref="R23:R28">ROUND(SUM(O23*$C$9),0)</f>
        <v>0</v>
      </c>
      <c r="S23" s="79">
        <f aca="true" t="shared" si="23" ref="S23:S34">SUM(Q23:R23)</f>
        <v>0</v>
      </c>
      <c r="T23" s="77">
        <f t="shared" si="10"/>
        <v>0</v>
      </c>
      <c r="U23" s="56">
        <f t="shared" si="8"/>
        <v>0</v>
      </c>
      <c r="V23" s="79">
        <f t="shared" si="8"/>
        <v>0</v>
      </c>
    </row>
    <row r="24" spans="1:22" s="3" customFormat="1" ht="15.75" customHeight="1">
      <c r="A24" s="52">
        <v>6035</v>
      </c>
      <c r="B24" s="53" t="s">
        <v>8</v>
      </c>
      <c r="C24" s="61"/>
      <c r="D24" s="67"/>
      <c r="E24" s="78"/>
      <c r="F24" s="54"/>
      <c r="G24" s="79">
        <f t="shared" si="9"/>
        <v>0</v>
      </c>
      <c r="H24" s="78">
        <f t="shared" si="15"/>
        <v>0</v>
      </c>
      <c r="I24" s="54">
        <f t="shared" si="16"/>
        <v>0</v>
      </c>
      <c r="J24" s="79">
        <f t="shared" si="1"/>
        <v>0</v>
      </c>
      <c r="K24" s="78">
        <f t="shared" si="17"/>
        <v>0</v>
      </c>
      <c r="L24" s="54">
        <f t="shared" si="18"/>
        <v>0</v>
      </c>
      <c r="M24" s="79">
        <f t="shared" si="3"/>
        <v>0</v>
      </c>
      <c r="N24" s="78">
        <f t="shared" si="19"/>
        <v>0</v>
      </c>
      <c r="O24" s="54">
        <f t="shared" si="20"/>
        <v>0</v>
      </c>
      <c r="P24" s="79">
        <f t="shared" si="5"/>
        <v>0</v>
      </c>
      <c r="Q24" s="78">
        <f t="shared" si="21"/>
        <v>0</v>
      </c>
      <c r="R24" s="54">
        <f t="shared" si="22"/>
        <v>0</v>
      </c>
      <c r="S24" s="79">
        <f t="shared" si="23"/>
        <v>0</v>
      </c>
      <c r="T24" s="77">
        <f t="shared" si="10"/>
        <v>0</v>
      </c>
      <c r="U24" s="56">
        <f t="shared" si="8"/>
        <v>0</v>
      </c>
      <c r="V24" s="79">
        <f t="shared" si="8"/>
        <v>0</v>
      </c>
    </row>
    <row r="25" spans="1:22" s="3" customFormat="1" ht="15.75" customHeight="1">
      <c r="A25" s="52">
        <v>6050</v>
      </c>
      <c r="B25" s="53" t="s">
        <v>9</v>
      </c>
      <c r="C25" s="61"/>
      <c r="D25" s="67"/>
      <c r="E25" s="78"/>
      <c r="F25" s="54"/>
      <c r="G25" s="79">
        <f t="shared" si="9"/>
        <v>0</v>
      </c>
      <c r="H25" s="78">
        <f t="shared" si="15"/>
        <v>0</v>
      </c>
      <c r="I25" s="54">
        <f t="shared" si="16"/>
        <v>0</v>
      </c>
      <c r="J25" s="79">
        <f t="shared" si="1"/>
        <v>0</v>
      </c>
      <c r="K25" s="78">
        <f t="shared" si="17"/>
        <v>0</v>
      </c>
      <c r="L25" s="54">
        <f t="shared" si="18"/>
        <v>0</v>
      </c>
      <c r="M25" s="79">
        <f t="shared" si="3"/>
        <v>0</v>
      </c>
      <c r="N25" s="78">
        <f t="shared" si="19"/>
        <v>0</v>
      </c>
      <c r="O25" s="54">
        <f t="shared" si="20"/>
        <v>0</v>
      </c>
      <c r="P25" s="79">
        <f t="shared" si="5"/>
        <v>0</v>
      </c>
      <c r="Q25" s="78">
        <f t="shared" si="21"/>
        <v>0</v>
      </c>
      <c r="R25" s="54">
        <f t="shared" si="22"/>
        <v>0</v>
      </c>
      <c r="S25" s="79">
        <f t="shared" si="23"/>
        <v>0</v>
      </c>
      <c r="T25" s="77">
        <f t="shared" si="10"/>
        <v>0</v>
      </c>
      <c r="U25" s="56">
        <f t="shared" si="8"/>
        <v>0</v>
      </c>
      <c r="V25" s="79">
        <f t="shared" si="8"/>
        <v>0</v>
      </c>
    </row>
    <row r="26" spans="1:22" ht="15" customHeight="1">
      <c r="A26" s="47">
        <v>6025</v>
      </c>
      <c r="B26" s="37" t="s">
        <v>29</v>
      </c>
      <c r="C26" s="61"/>
      <c r="D26" s="67"/>
      <c r="E26" s="63"/>
      <c r="F26" s="49"/>
      <c r="G26" s="64">
        <f t="shared" si="9"/>
        <v>0</v>
      </c>
      <c r="H26" s="63">
        <f t="shared" si="15"/>
        <v>0</v>
      </c>
      <c r="I26" s="49">
        <f t="shared" si="16"/>
        <v>0</v>
      </c>
      <c r="J26" s="64">
        <f t="shared" si="1"/>
        <v>0</v>
      </c>
      <c r="K26" s="63">
        <f t="shared" si="17"/>
        <v>0</v>
      </c>
      <c r="L26" s="49">
        <f t="shared" si="18"/>
        <v>0</v>
      </c>
      <c r="M26" s="64">
        <f t="shared" si="3"/>
        <v>0</v>
      </c>
      <c r="N26" s="63">
        <f t="shared" si="19"/>
        <v>0</v>
      </c>
      <c r="O26" s="49">
        <f t="shared" si="20"/>
        <v>0</v>
      </c>
      <c r="P26" s="64">
        <f t="shared" si="5"/>
        <v>0</v>
      </c>
      <c r="Q26" s="63">
        <f t="shared" si="21"/>
        <v>0</v>
      </c>
      <c r="R26" s="49">
        <f t="shared" si="22"/>
        <v>0</v>
      </c>
      <c r="S26" s="64">
        <f t="shared" si="23"/>
        <v>0</v>
      </c>
      <c r="T26" s="82">
        <f t="shared" si="10"/>
        <v>0</v>
      </c>
      <c r="U26" s="51">
        <f t="shared" si="8"/>
        <v>0</v>
      </c>
      <c r="V26" s="64">
        <f t="shared" si="8"/>
        <v>0</v>
      </c>
    </row>
    <row r="27" spans="1:22" ht="15" customHeight="1">
      <c r="A27" s="47">
        <v>6025</v>
      </c>
      <c r="B27" s="37" t="s">
        <v>29</v>
      </c>
      <c r="C27" s="61"/>
      <c r="D27" s="67"/>
      <c r="E27" s="63"/>
      <c r="F27" s="49"/>
      <c r="G27" s="64">
        <f t="shared" si="9"/>
        <v>0</v>
      </c>
      <c r="H27" s="63">
        <f t="shared" si="15"/>
        <v>0</v>
      </c>
      <c r="I27" s="49">
        <f t="shared" si="16"/>
        <v>0</v>
      </c>
      <c r="J27" s="64">
        <f t="shared" si="1"/>
        <v>0</v>
      </c>
      <c r="K27" s="63">
        <f t="shared" si="17"/>
        <v>0</v>
      </c>
      <c r="L27" s="49">
        <f t="shared" si="18"/>
        <v>0</v>
      </c>
      <c r="M27" s="64">
        <f t="shared" si="3"/>
        <v>0</v>
      </c>
      <c r="N27" s="63">
        <f t="shared" si="19"/>
        <v>0</v>
      </c>
      <c r="O27" s="49">
        <f t="shared" si="20"/>
        <v>0</v>
      </c>
      <c r="P27" s="64">
        <f t="shared" si="5"/>
        <v>0</v>
      </c>
      <c r="Q27" s="63">
        <f t="shared" si="21"/>
        <v>0</v>
      </c>
      <c r="R27" s="49">
        <f t="shared" si="22"/>
        <v>0</v>
      </c>
      <c r="S27" s="64">
        <f t="shared" si="23"/>
        <v>0</v>
      </c>
      <c r="T27" s="82">
        <f t="shared" si="10"/>
        <v>0</v>
      </c>
      <c r="U27" s="51">
        <f t="shared" si="8"/>
        <v>0</v>
      </c>
      <c r="V27" s="64">
        <f t="shared" si="8"/>
        <v>0</v>
      </c>
    </row>
    <row r="28" spans="1:22" ht="15" customHeight="1">
      <c r="A28" s="47">
        <v>6025</v>
      </c>
      <c r="B28" s="37" t="s">
        <v>29</v>
      </c>
      <c r="C28" s="61"/>
      <c r="D28" s="67"/>
      <c r="E28" s="63"/>
      <c r="F28" s="49"/>
      <c r="G28" s="64">
        <f t="shared" si="9"/>
        <v>0</v>
      </c>
      <c r="H28" s="63">
        <f t="shared" si="15"/>
        <v>0</v>
      </c>
      <c r="I28" s="49">
        <f t="shared" si="16"/>
        <v>0</v>
      </c>
      <c r="J28" s="64">
        <f t="shared" si="1"/>
        <v>0</v>
      </c>
      <c r="K28" s="63">
        <f t="shared" si="17"/>
        <v>0</v>
      </c>
      <c r="L28" s="49">
        <f t="shared" si="18"/>
        <v>0</v>
      </c>
      <c r="M28" s="64">
        <f t="shared" si="3"/>
        <v>0</v>
      </c>
      <c r="N28" s="63">
        <f t="shared" si="19"/>
        <v>0</v>
      </c>
      <c r="O28" s="49">
        <f t="shared" si="20"/>
        <v>0</v>
      </c>
      <c r="P28" s="64">
        <f t="shared" si="5"/>
        <v>0</v>
      </c>
      <c r="Q28" s="63">
        <f t="shared" si="21"/>
        <v>0</v>
      </c>
      <c r="R28" s="49">
        <f t="shared" si="22"/>
        <v>0</v>
      </c>
      <c r="S28" s="64">
        <f t="shared" si="23"/>
        <v>0</v>
      </c>
      <c r="T28" s="82">
        <f t="shared" si="10"/>
        <v>0</v>
      </c>
      <c r="U28" s="51">
        <f t="shared" si="8"/>
        <v>0</v>
      </c>
      <c r="V28" s="64">
        <f>SUM(G28,J28,M28,P28,S28)</f>
        <v>0</v>
      </c>
    </row>
    <row r="29" spans="1:22" ht="15.75" customHeight="1">
      <c r="A29" s="52">
        <v>6025</v>
      </c>
      <c r="B29" s="53" t="s">
        <v>50</v>
      </c>
      <c r="C29" s="61"/>
      <c r="D29" s="67"/>
      <c r="E29" s="80">
        <f>SUM(E26:E28)</f>
        <v>0</v>
      </c>
      <c r="F29" s="57">
        <f>SUM(F26:F28)</f>
        <v>0</v>
      </c>
      <c r="G29" s="81"/>
      <c r="H29" s="80">
        <f>SUM(H26:H28)</f>
        <v>0</v>
      </c>
      <c r="I29" s="57">
        <f>SUM(I26:I28)</f>
        <v>0</v>
      </c>
      <c r="J29" s="64">
        <f t="shared" si="1"/>
        <v>0</v>
      </c>
      <c r="K29" s="80">
        <f>SUM(K26:K28)</f>
        <v>0</v>
      </c>
      <c r="L29" s="57">
        <f>SUM(L26:L28)</f>
        <v>0</v>
      </c>
      <c r="M29" s="64">
        <f t="shared" si="3"/>
        <v>0</v>
      </c>
      <c r="N29" s="80">
        <f>SUM(N26:N28)</f>
        <v>0</v>
      </c>
      <c r="O29" s="57">
        <f>SUM(O26:O28)</f>
        <v>0</v>
      </c>
      <c r="P29" s="64">
        <f t="shared" si="5"/>
        <v>0</v>
      </c>
      <c r="Q29" s="80">
        <f>SUM(Q26:Q28)</f>
        <v>0</v>
      </c>
      <c r="R29" s="57">
        <f>SUM(R26:R28)</f>
        <v>0</v>
      </c>
      <c r="S29" s="64">
        <f t="shared" si="23"/>
        <v>0</v>
      </c>
      <c r="T29" s="80">
        <f t="shared" si="10"/>
        <v>0</v>
      </c>
      <c r="U29" s="57">
        <f t="shared" si="8"/>
        <v>0</v>
      </c>
      <c r="V29" s="64">
        <f t="shared" si="8"/>
        <v>0</v>
      </c>
    </row>
    <row r="30" spans="1:22" ht="15" customHeight="1">
      <c r="A30" s="47">
        <v>6195</v>
      </c>
      <c r="B30" s="37" t="s">
        <v>47</v>
      </c>
      <c r="C30" s="61"/>
      <c r="D30" s="68">
        <v>0.285</v>
      </c>
      <c r="E30" s="82">
        <f>ROUND($D$30*SUM(E18,E23),0)</f>
        <v>0</v>
      </c>
      <c r="F30" s="51">
        <f>ROUND($D$30*SUM(F18,F23),0)</f>
        <v>0</v>
      </c>
      <c r="G30" s="64">
        <f t="shared" si="9"/>
        <v>0</v>
      </c>
      <c r="H30" s="82">
        <f>ROUND($D$30*SUM(H18,H23),0)</f>
        <v>0</v>
      </c>
      <c r="I30" s="51">
        <f>ROUND($D$30*SUM(I18,I23),0)</f>
        <v>0</v>
      </c>
      <c r="J30" s="64">
        <f t="shared" si="1"/>
        <v>0</v>
      </c>
      <c r="K30" s="82">
        <f>ROUND($D$30*SUM(K18,K23),0)</f>
        <v>0</v>
      </c>
      <c r="L30" s="51">
        <f>ROUND($D$30*SUM(L18,L23),0)</f>
        <v>0</v>
      </c>
      <c r="M30" s="64">
        <f t="shared" si="3"/>
        <v>0</v>
      </c>
      <c r="N30" s="82">
        <f>ROUND($D$30*SUM(N18,N23),0)</f>
        <v>0</v>
      </c>
      <c r="O30" s="51">
        <f>ROUND($D$30*SUM(O18,O23),0)</f>
        <v>0</v>
      </c>
      <c r="P30" s="64">
        <f t="shared" si="5"/>
        <v>0</v>
      </c>
      <c r="Q30" s="82">
        <f>ROUND($D$30*SUM(Q18,Q23),0)</f>
        <v>0</v>
      </c>
      <c r="R30" s="51">
        <f>ROUND($D$30*SUM(R18,R23),0)</f>
        <v>0</v>
      </c>
      <c r="S30" s="64">
        <f t="shared" si="23"/>
        <v>0</v>
      </c>
      <c r="T30" s="82">
        <f t="shared" si="10"/>
        <v>0</v>
      </c>
      <c r="U30" s="51">
        <f t="shared" si="8"/>
        <v>0</v>
      </c>
      <c r="V30" s="64">
        <f t="shared" si="8"/>
        <v>0</v>
      </c>
    </row>
    <row r="31" spans="1:22" ht="15" customHeight="1">
      <c r="A31" s="47">
        <v>6195</v>
      </c>
      <c r="B31" s="37" t="s">
        <v>48</v>
      </c>
      <c r="C31" s="61"/>
      <c r="D31" s="68">
        <v>0.16</v>
      </c>
      <c r="E31" s="82">
        <f>ROUND($D$31*E22,0)</f>
        <v>0</v>
      </c>
      <c r="F31" s="51">
        <f>ROUND($D$31*F22,0)</f>
        <v>0</v>
      </c>
      <c r="G31" s="64">
        <f t="shared" si="9"/>
        <v>0</v>
      </c>
      <c r="H31" s="82">
        <f>ROUND($D$31*H22,0)</f>
        <v>0</v>
      </c>
      <c r="I31" s="51">
        <f>ROUND($D$31*I22,0)</f>
        <v>0</v>
      </c>
      <c r="J31" s="64">
        <f t="shared" si="1"/>
        <v>0</v>
      </c>
      <c r="K31" s="82">
        <f>ROUND($D$31*K22,0)</f>
        <v>0</v>
      </c>
      <c r="L31" s="51">
        <f>ROUND($D$31*L22,0)</f>
        <v>0</v>
      </c>
      <c r="M31" s="64">
        <f t="shared" si="3"/>
        <v>0</v>
      </c>
      <c r="N31" s="82">
        <f>ROUND($D$31*N22,0)</f>
        <v>0</v>
      </c>
      <c r="O31" s="51">
        <f>ROUND($D$31*O22,0)</f>
        <v>0</v>
      </c>
      <c r="P31" s="64">
        <f t="shared" si="5"/>
        <v>0</v>
      </c>
      <c r="Q31" s="82">
        <f>ROUND($D$31*Q22,0)</f>
        <v>0</v>
      </c>
      <c r="R31" s="51">
        <f>ROUND($D$31*R22,0)</f>
        <v>0</v>
      </c>
      <c r="S31" s="64">
        <f t="shared" si="23"/>
        <v>0</v>
      </c>
      <c r="T31" s="82">
        <f t="shared" si="10"/>
        <v>0</v>
      </c>
      <c r="U31" s="51">
        <f t="shared" si="8"/>
        <v>0</v>
      </c>
      <c r="V31" s="64">
        <f>SUM(G31,J31,M31,P31,S31)</f>
        <v>0</v>
      </c>
    </row>
    <row r="32" spans="1:22" ht="15" customHeight="1">
      <c r="A32" s="47">
        <v>6195</v>
      </c>
      <c r="B32" s="37" t="s">
        <v>49</v>
      </c>
      <c r="C32" s="61"/>
      <c r="D32" s="68">
        <v>0.08</v>
      </c>
      <c r="E32" s="82">
        <f>ROUND($D$32*E24,0)</f>
        <v>0</v>
      </c>
      <c r="F32" s="51">
        <f>ROUND($D$32*F24,0)</f>
        <v>0</v>
      </c>
      <c r="G32" s="64">
        <f t="shared" si="9"/>
        <v>0</v>
      </c>
      <c r="H32" s="82">
        <f>ROUND($D$32*H24,0)</f>
        <v>0</v>
      </c>
      <c r="I32" s="51">
        <f>ROUND($D$32*I24,0)</f>
        <v>0</v>
      </c>
      <c r="J32" s="64">
        <f t="shared" si="1"/>
        <v>0</v>
      </c>
      <c r="K32" s="82">
        <f>ROUND($D$32*K24,0)</f>
        <v>0</v>
      </c>
      <c r="L32" s="51">
        <f>ROUND($D$32*L24,0)</f>
        <v>0</v>
      </c>
      <c r="M32" s="64">
        <f t="shared" si="3"/>
        <v>0</v>
      </c>
      <c r="N32" s="82">
        <f>ROUND($D$32*N24,0)</f>
        <v>0</v>
      </c>
      <c r="O32" s="51">
        <f>ROUND($D$32*O24,0)</f>
        <v>0</v>
      </c>
      <c r="P32" s="64">
        <f t="shared" si="5"/>
        <v>0</v>
      </c>
      <c r="Q32" s="82">
        <f>ROUND($D$32*Q24,0)</f>
        <v>0</v>
      </c>
      <c r="R32" s="51">
        <f>ROUND($D$32*R24,0)</f>
        <v>0</v>
      </c>
      <c r="S32" s="64">
        <f t="shared" si="23"/>
        <v>0</v>
      </c>
      <c r="T32" s="82">
        <f t="shared" si="10"/>
        <v>0</v>
      </c>
      <c r="U32" s="51">
        <f t="shared" si="8"/>
        <v>0</v>
      </c>
      <c r="V32" s="64">
        <f t="shared" si="8"/>
        <v>0</v>
      </c>
    </row>
    <row r="33" spans="1:22" s="3" customFormat="1" ht="15.75" customHeight="1">
      <c r="A33" s="52">
        <v>6195</v>
      </c>
      <c r="B33" s="53" t="s">
        <v>10</v>
      </c>
      <c r="C33" s="62"/>
      <c r="D33" s="68"/>
      <c r="E33" s="77">
        <f>ROUND(SUM(E30:E32),0)</f>
        <v>0</v>
      </c>
      <c r="F33" s="56">
        <f>ROUND(SUM(F30:F32),0)</f>
        <v>0</v>
      </c>
      <c r="G33" s="79">
        <f t="shared" si="9"/>
        <v>0</v>
      </c>
      <c r="H33" s="77">
        <f>ROUND(SUM(H30:H32),0)</f>
        <v>0</v>
      </c>
      <c r="I33" s="56">
        <f>ROUND(SUM(I30:I32),0)</f>
        <v>0</v>
      </c>
      <c r="J33" s="79">
        <f t="shared" si="1"/>
        <v>0</v>
      </c>
      <c r="K33" s="77">
        <f>ROUND(SUM(K30:K32),0)</f>
        <v>0</v>
      </c>
      <c r="L33" s="56">
        <f>ROUND(SUM(L30:L32),0)</f>
        <v>0</v>
      </c>
      <c r="M33" s="79">
        <f t="shared" si="3"/>
        <v>0</v>
      </c>
      <c r="N33" s="77">
        <f>ROUND(SUM(N30:N32),0)</f>
        <v>0</v>
      </c>
      <c r="O33" s="56">
        <f>ROUND(SUM(O30:O32),0)</f>
        <v>0</v>
      </c>
      <c r="P33" s="79">
        <f t="shared" si="5"/>
        <v>0</v>
      </c>
      <c r="Q33" s="77">
        <f>ROUND(SUM(Q30:Q32),0)</f>
        <v>0</v>
      </c>
      <c r="R33" s="56">
        <f>ROUND(SUM(R30:R32),0)</f>
        <v>0</v>
      </c>
      <c r="S33" s="79">
        <f t="shared" si="23"/>
        <v>0</v>
      </c>
      <c r="T33" s="77">
        <f t="shared" si="10"/>
        <v>0</v>
      </c>
      <c r="U33" s="56">
        <f t="shared" si="8"/>
        <v>0</v>
      </c>
      <c r="V33" s="79">
        <f t="shared" si="8"/>
        <v>0</v>
      </c>
    </row>
    <row r="34" spans="1:22" s="3" customFormat="1" ht="15.75" customHeight="1">
      <c r="A34" s="59"/>
      <c r="B34" s="60" t="s">
        <v>36</v>
      </c>
      <c r="C34" s="60"/>
      <c r="D34" s="69"/>
      <c r="E34" s="80">
        <f>SUM(E18,E22:E28,E33)</f>
        <v>0</v>
      </c>
      <c r="F34" s="57">
        <f>SUM(F18,F22:F28,F33)</f>
        <v>0</v>
      </c>
      <c r="G34" s="81">
        <f t="shared" si="9"/>
        <v>0</v>
      </c>
      <c r="H34" s="80">
        <f>SUM(H18,H22:H28,H33)</f>
        <v>0</v>
      </c>
      <c r="I34" s="57">
        <f>SUM(I18,I22:I28,I33)</f>
        <v>0</v>
      </c>
      <c r="J34" s="81">
        <f t="shared" si="1"/>
        <v>0</v>
      </c>
      <c r="K34" s="80">
        <f>SUM(K18,K22:K28,K33)</f>
        <v>0</v>
      </c>
      <c r="L34" s="57">
        <f>SUM(L18,L22:L28,L33)</f>
        <v>0</v>
      </c>
      <c r="M34" s="81">
        <f t="shared" si="3"/>
        <v>0</v>
      </c>
      <c r="N34" s="80">
        <f>SUM(N18,N22:N28,N33)</f>
        <v>0</v>
      </c>
      <c r="O34" s="57">
        <f>SUM(O18,O22:O28,O33)</f>
        <v>0</v>
      </c>
      <c r="P34" s="81">
        <f t="shared" si="5"/>
        <v>0</v>
      </c>
      <c r="Q34" s="80">
        <f>SUM(Q18,Q22:Q28,Q33)</f>
        <v>0</v>
      </c>
      <c r="R34" s="57">
        <f>SUM(R18,R22:R28,R33)</f>
        <v>0</v>
      </c>
      <c r="S34" s="81">
        <f t="shared" si="23"/>
        <v>0</v>
      </c>
      <c r="T34" s="80">
        <f t="shared" si="10"/>
        <v>0</v>
      </c>
      <c r="U34" s="57">
        <f t="shared" si="8"/>
        <v>0</v>
      </c>
      <c r="V34" s="81">
        <f t="shared" si="8"/>
        <v>0</v>
      </c>
    </row>
    <row r="35" spans="1:22" s="3" customFormat="1" ht="15" customHeight="1">
      <c r="A35" s="59"/>
      <c r="B35" s="60"/>
      <c r="C35" s="60"/>
      <c r="D35" s="69"/>
      <c r="E35" s="80"/>
      <c r="F35" s="57"/>
      <c r="G35" s="81"/>
      <c r="H35" s="80"/>
      <c r="I35" s="57"/>
      <c r="J35" s="81"/>
      <c r="K35" s="80"/>
      <c r="L35" s="57"/>
      <c r="M35" s="81"/>
      <c r="N35" s="80"/>
      <c r="O35" s="57"/>
      <c r="P35" s="81"/>
      <c r="Q35" s="80"/>
      <c r="R35" s="57"/>
      <c r="S35" s="81"/>
      <c r="T35" s="80"/>
      <c r="U35" s="57"/>
      <c r="V35" s="81"/>
    </row>
    <row r="36" spans="1:22" ht="15" customHeight="1">
      <c r="A36" s="40" t="s">
        <v>11</v>
      </c>
      <c r="B36" s="41" t="s">
        <v>37</v>
      </c>
      <c r="C36" s="41"/>
      <c r="D36" s="70"/>
      <c r="E36" s="83"/>
      <c r="F36" s="43"/>
      <c r="G36" s="84"/>
      <c r="H36" s="83"/>
      <c r="I36" s="43"/>
      <c r="J36" s="84"/>
      <c r="K36" s="83"/>
      <c r="L36" s="43"/>
      <c r="M36" s="84"/>
      <c r="N36" s="83"/>
      <c r="O36" s="43"/>
      <c r="P36" s="84"/>
      <c r="Q36" s="83"/>
      <c r="R36" s="43"/>
      <c r="S36" s="84"/>
      <c r="T36" s="83"/>
      <c r="U36" s="43"/>
      <c r="V36" s="84"/>
    </row>
    <row r="37" spans="1:22" ht="15.75" customHeight="1">
      <c r="A37" s="52">
        <v>6200</v>
      </c>
      <c r="B37" s="53" t="s">
        <v>12</v>
      </c>
      <c r="C37" s="61"/>
      <c r="D37" s="71"/>
      <c r="E37" s="78"/>
      <c r="F37" s="54"/>
      <c r="G37" s="79">
        <f t="shared" si="9"/>
        <v>0</v>
      </c>
      <c r="H37" s="78"/>
      <c r="I37" s="54"/>
      <c r="J37" s="79">
        <f t="shared" si="1"/>
        <v>0</v>
      </c>
      <c r="K37" s="78"/>
      <c r="L37" s="54"/>
      <c r="M37" s="79">
        <f t="shared" si="3"/>
        <v>0</v>
      </c>
      <c r="N37" s="78"/>
      <c r="O37" s="54"/>
      <c r="P37" s="79">
        <f aca="true" t="shared" si="24" ref="P37:P56">SUM(N37:O37)</f>
        <v>0</v>
      </c>
      <c r="Q37" s="78"/>
      <c r="R37" s="54"/>
      <c r="S37" s="79">
        <f aca="true" t="shared" si="25" ref="S37:S56">SUM(Q37:R37)</f>
        <v>0</v>
      </c>
      <c r="T37" s="77">
        <f t="shared" si="10"/>
        <v>0</v>
      </c>
      <c r="U37" s="56">
        <f t="shared" si="8"/>
        <v>0</v>
      </c>
      <c r="V37" s="79">
        <f t="shared" si="8"/>
        <v>0</v>
      </c>
    </row>
    <row r="38" spans="1:22" ht="15.75" customHeight="1">
      <c r="A38" s="52">
        <v>6235</v>
      </c>
      <c r="B38" s="53" t="s">
        <v>13</v>
      </c>
      <c r="C38" s="61"/>
      <c r="D38" s="71"/>
      <c r="E38" s="78"/>
      <c r="F38" s="54"/>
      <c r="G38" s="79">
        <f t="shared" si="9"/>
        <v>0</v>
      </c>
      <c r="H38" s="78"/>
      <c r="I38" s="54"/>
      <c r="J38" s="79">
        <f t="shared" si="1"/>
        <v>0</v>
      </c>
      <c r="K38" s="78"/>
      <c r="L38" s="54"/>
      <c r="M38" s="79">
        <f t="shared" si="3"/>
        <v>0</v>
      </c>
      <c r="N38" s="78"/>
      <c r="O38" s="54"/>
      <c r="P38" s="79">
        <f t="shared" si="24"/>
        <v>0</v>
      </c>
      <c r="Q38" s="78"/>
      <c r="R38" s="54"/>
      <c r="S38" s="79">
        <f t="shared" si="25"/>
        <v>0</v>
      </c>
      <c r="T38" s="77">
        <f t="shared" si="10"/>
        <v>0</v>
      </c>
      <c r="U38" s="56">
        <f t="shared" si="8"/>
        <v>0</v>
      </c>
      <c r="V38" s="79">
        <f t="shared" si="8"/>
        <v>0</v>
      </c>
    </row>
    <row r="39" spans="1:22" ht="15.75" customHeight="1">
      <c r="A39" s="52">
        <v>6246</v>
      </c>
      <c r="B39" s="53" t="s">
        <v>67</v>
      </c>
      <c r="C39" s="61"/>
      <c r="D39" s="71"/>
      <c r="E39" s="78"/>
      <c r="F39" s="54"/>
      <c r="G39" s="79">
        <f t="shared" si="9"/>
        <v>0</v>
      </c>
      <c r="H39" s="78"/>
      <c r="I39" s="54"/>
      <c r="J39" s="79">
        <f t="shared" si="1"/>
        <v>0</v>
      </c>
      <c r="K39" s="78"/>
      <c r="L39" s="54"/>
      <c r="M39" s="79">
        <f t="shared" si="3"/>
        <v>0</v>
      </c>
      <c r="N39" s="78"/>
      <c r="O39" s="54"/>
      <c r="P39" s="79">
        <f t="shared" si="24"/>
        <v>0</v>
      </c>
      <c r="Q39" s="78"/>
      <c r="R39" s="54"/>
      <c r="S39" s="79">
        <f t="shared" si="25"/>
        <v>0</v>
      </c>
      <c r="T39" s="77">
        <f t="shared" si="10"/>
        <v>0</v>
      </c>
      <c r="U39" s="56">
        <f t="shared" si="8"/>
        <v>0</v>
      </c>
      <c r="V39" s="79">
        <f t="shared" si="8"/>
        <v>0</v>
      </c>
    </row>
    <row r="40" spans="1:22" ht="15.75" customHeight="1">
      <c r="A40" s="52">
        <v>6247</v>
      </c>
      <c r="B40" s="53" t="s">
        <v>68</v>
      </c>
      <c r="C40" s="61"/>
      <c r="D40" s="71"/>
      <c r="E40" s="78"/>
      <c r="F40" s="54"/>
      <c r="G40" s="79">
        <f t="shared" si="9"/>
        <v>0</v>
      </c>
      <c r="H40" s="78"/>
      <c r="I40" s="54"/>
      <c r="J40" s="79">
        <f t="shared" si="1"/>
        <v>0</v>
      </c>
      <c r="K40" s="78"/>
      <c r="L40" s="54"/>
      <c r="M40" s="79">
        <f t="shared" si="3"/>
        <v>0</v>
      </c>
      <c r="N40" s="78"/>
      <c r="O40" s="54"/>
      <c r="P40" s="79">
        <f t="shared" si="24"/>
        <v>0</v>
      </c>
      <c r="Q40" s="78"/>
      <c r="R40" s="54"/>
      <c r="S40" s="79">
        <f t="shared" si="25"/>
        <v>0</v>
      </c>
      <c r="T40" s="77">
        <f t="shared" si="10"/>
        <v>0</v>
      </c>
      <c r="U40" s="56">
        <f t="shared" si="8"/>
        <v>0</v>
      </c>
      <c r="V40" s="79">
        <f t="shared" si="8"/>
        <v>0</v>
      </c>
    </row>
    <row r="41" spans="1:22" ht="15.75" customHeight="1">
      <c r="A41" s="52">
        <v>6260</v>
      </c>
      <c r="B41" s="53" t="s">
        <v>69</v>
      </c>
      <c r="C41" s="61"/>
      <c r="D41" s="71"/>
      <c r="E41" s="78"/>
      <c r="F41" s="54"/>
      <c r="G41" s="79">
        <f t="shared" si="9"/>
        <v>0</v>
      </c>
      <c r="H41" s="78"/>
      <c r="I41" s="54"/>
      <c r="J41" s="79">
        <f t="shared" si="1"/>
        <v>0</v>
      </c>
      <c r="K41" s="78"/>
      <c r="L41" s="54"/>
      <c r="M41" s="79">
        <f t="shared" si="3"/>
        <v>0</v>
      </c>
      <c r="N41" s="78"/>
      <c r="O41" s="54"/>
      <c r="P41" s="79">
        <f t="shared" si="24"/>
        <v>0</v>
      </c>
      <c r="Q41" s="78"/>
      <c r="R41" s="54"/>
      <c r="S41" s="79">
        <f t="shared" si="25"/>
        <v>0</v>
      </c>
      <c r="T41" s="77">
        <f t="shared" si="10"/>
        <v>0</v>
      </c>
      <c r="U41" s="56">
        <f t="shared" si="8"/>
        <v>0</v>
      </c>
      <c r="V41" s="79">
        <f t="shared" si="8"/>
        <v>0</v>
      </c>
    </row>
    <row r="42" spans="1:22" ht="15.75" customHeight="1">
      <c r="A42" s="52">
        <v>6265</v>
      </c>
      <c r="B42" s="53" t="s">
        <v>14</v>
      </c>
      <c r="C42" s="61"/>
      <c r="D42" s="71"/>
      <c r="E42" s="78"/>
      <c r="F42" s="54"/>
      <c r="G42" s="79">
        <f t="shared" si="9"/>
        <v>0</v>
      </c>
      <c r="H42" s="78"/>
      <c r="I42" s="54"/>
      <c r="J42" s="79">
        <f t="shared" si="1"/>
        <v>0</v>
      </c>
      <c r="K42" s="78"/>
      <c r="L42" s="54"/>
      <c r="M42" s="79">
        <f t="shared" si="3"/>
        <v>0</v>
      </c>
      <c r="N42" s="78"/>
      <c r="O42" s="54"/>
      <c r="P42" s="79">
        <f t="shared" si="24"/>
        <v>0</v>
      </c>
      <c r="Q42" s="78"/>
      <c r="R42" s="54"/>
      <c r="S42" s="79">
        <f t="shared" si="25"/>
        <v>0</v>
      </c>
      <c r="T42" s="77">
        <f t="shared" si="10"/>
        <v>0</v>
      </c>
      <c r="U42" s="56">
        <f t="shared" si="8"/>
        <v>0</v>
      </c>
      <c r="V42" s="79">
        <f t="shared" si="8"/>
        <v>0</v>
      </c>
    </row>
    <row r="43" spans="1:22" ht="15.75" customHeight="1">
      <c r="A43" s="52">
        <v>6505</v>
      </c>
      <c r="B43" s="53" t="s">
        <v>28</v>
      </c>
      <c r="C43" s="61"/>
      <c r="D43" s="71"/>
      <c r="E43" s="78"/>
      <c r="F43" s="54"/>
      <c r="G43" s="79">
        <f t="shared" si="9"/>
        <v>0</v>
      </c>
      <c r="H43" s="78"/>
      <c r="I43" s="54"/>
      <c r="J43" s="79">
        <f t="shared" si="1"/>
        <v>0</v>
      </c>
      <c r="K43" s="78"/>
      <c r="L43" s="54"/>
      <c r="M43" s="79">
        <f t="shared" si="3"/>
        <v>0</v>
      </c>
      <c r="N43" s="78"/>
      <c r="O43" s="54"/>
      <c r="P43" s="79">
        <f t="shared" si="24"/>
        <v>0</v>
      </c>
      <c r="Q43" s="78"/>
      <c r="R43" s="54"/>
      <c r="S43" s="79">
        <f t="shared" si="25"/>
        <v>0</v>
      </c>
      <c r="T43" s="77">
        <f t="shared" si="10"/>
        <v>0</v>
      </c>
      <c r="U43" s="56">
        <f t="shared" si="8"/>
        <v>0</v>
      </c>
      <c r="V43" s="79">
        <f t="shared" si="8"/>
        <v>0</v>
      </c>
    </row>
    <row r="44" spans="1:22" ht="15" customHeight="1">
      <c r="A44" s="47">
        <v>6515</v>
      </c>
      <c r="B44" s="37" t="s">
        <v>15</v>
      </c>
      <c r="C44" s="61"/>
      <c r="D44" s="72"/>
      <c r="E44" s="63"/>
      <c r="F44" s="49"/>
      <c r="G44" s="64">
        <f t="shared" si="9"/>
        <v>0</v>
      </c>
      <c r="H44" s="63"/>
      <c r="I44" s="49"/>
      <c r="J44" s="64">
        <f t="shared" si="1"/>
        <v>0</v>
      </c>
      <c r="K44" s="63"/>
      <c r="L44" s="49"/>
      <c r="M44" s="64">
        <f t="shared" si="3"/>
        <v>0</v>
      </c>
      <c r="N44" s="63"/>
      <c r="O44" s="49"/>
      <c r="P44" s="64">
        <f t="shared" si="24"/>
        <v>0</v>
      </c>
      <c r="Q44" s="63"/>
      <c r="R44" s="49"/>
      <c r="S44" s="64">
        <f t="shared" si="25"/>
        <v>0</v>
      </c>
      <c r="T44" s="82">
        <f t="shared" si="10"/>
        <v>0</v>
      </c>
      <c r="U44" s="51">
        <f t="shared" si="8"/>
        <v>0</v>
      </c>
      <c r="V44" s="64">
        <f t="shared" si="8"/>
        <v>0</v>
      </c>
    </row>
    <row r="45" spans="1:22" ht="15" customHeight="1">
      <c r="A45" s="47">
        <v>6520</v>
      </c>
      <c r="B45" s="37" t="s">
        <v>16</v>
      </c>
      <c r="C45" s="61"/>
      <c r="D45" s="72"/>
      <c r="E45" s="63"/>
      <c r="F45" s="49"/>
      <c r="G45" s="64">
        <f t="shared" si="9"/>
        <v>0</v>
      </c>
      <c r="H45" s="63"/>
      <c r="I45" s="49"/>
      <c r="J45" s="64">
        <f t="shared" si="1"/>
        <v>0</v>
      </c>
      <c r="K45" s="63"/>
      <c r="L45" s="49"/>
      <c r="M45" s="64">
        <f t="shared" si="3"/>
        <v>0</v>
      </c>
      <c r="N45" s="63"/>
      <c r="O45" s="49"/>
      <c r="P45" s="64">
        <f t="shared" si="24"/>
        <v>0</v>
      </c>
      <c r="Q45" s="63"/>
      <c r="R45" s="49"/>
      <c r="S45" s="64">
        <f t="shared" si="25"/>
        <v>0</v>
      </c>
      <c r="T45" s="82">
        <f t="shared" si="10"/>
        <v>0</v>
      </c>
      <c r="U45" s="51">
        <f t="shared" si="8"/>
        <v>0</v>
      </c>
      <c r="V45" s="64">
        <f t="shared" si="8"/>
        <v>0</v>
      </c>
    </row>
    <row r="46" spans="1:22" ht="15" customHeight="1">
      <c r="A46" s="47">
        <v>6515</v>
      </c>
      <c r="B46" s="37" t="s">
        <v>17</v>
      </c>
      <c r="C46" s="61"/>
      <c r="D46" s="72"/>
      <c r="E46" s="63"/>
      <c r="F46" s="49"/>
      <c r="G46" s="64">
        <f t="shared" si="9"/>
        <v>0</v>
      </c>
      <c r="H46" s="63"/>
      <c r="I46" s="49"/>
      <c r="J46" s="64">
        <f t="shared" si="1"/>
        <v>0</v>
      </c>
      <c r="K46" s="63"/>
      <c r="L46" s="49"/>
      <c r="M46" s="64">
        <f t="shared" si="3"/>
        <v>0</v>
      </c>
      <c r="N46" s="63"/>
      <c r="O46" s="49"/>
      <c r="P46" s="64">
        <f t="shared" si="24"/>
        <v>0</v>
      </c>
      <c r="Q46" s="63"/>
      <c r="R46" s="49"/>
      <c r="S46" s="64">
        <f t="shared" si="25"/>
        <v>0</v>
      </c>
      <c r="T46" s="82">
        <f t="shared" si="10"/>
        <v>0</v>
      </c>
      <c r="U46" s="51">
        <f t="shared" si="8"/>
        <v>0</v>
      </c>
      <c r="V46" s="64">
        <f t="shared" si="8"/>
        <v>0</v>
      </c>
    </row>
    <row r="47" spans="1:22" ht="15" customHeight="1">
      <c r="A47" s="47">
        <v>6520</v>
      </c>
      <c r="B47" s="37" t="s">
        <v>18</v>
      </c>
      <c r="C47" s="61"/>
      <c r="D47" s="72"/>
      <c r="E47" s="63"/>
      <c r="F47" s="49"/>
      <c r="G47" s="64">
        <f t="shared" si="9"/>
        <v>0</v>
      </c>
      <c r="H47" s="63"/>
      <c r="I47" s="49"/>
      <c r="J47" s="64">
        <f t="shared" si="1"/>
        <v>0</v>
      </c>
      <c r="K47" s="63"/>
      <c r="L47" s="49"/>
      <c r="M47" s="64">
        <f t="shared" si="3"/>
        <v>0</v>
      </c>
      <c r="N47" s="63"/>
      <c r="O47" s="49"/>
      <c r="P47" s="64">
        <f t="shared" si="24"/>
        <v>0</v>
      </c>
      <c r="Q47" s="63"/>
      <c r="R47" s="49"/>
      <c r="S47" s="64">
        <f t="shared" si="25"/>
        <v>0</v>
      </c>
      <c r="T47" s="82">
        <f t="shared" si="10"/>
        <v>0</v>
      </c>
      <c r="U47" s="51">
        <f t="shared" si="8"/>
        <v>0</v>
      </c>
      <c r="V47" s="64">
        <f t="shared" si="8"/>
        <v>0</v>
      </c>
    </row>
    <row r="48" spans="1:22" ht="15.75" customHeight="1">
      <c r="A48" s="52">
        <v>6515</v>
      </c>
      <c r="B48" s="53" t="s">
        <v>45</v>
      </c>
      <c r="C48" s="61"/>
      <c r="D48" s="71"/>
      <c r="E48" s="77">
        <f>SUM(E44,E46)</f>
        <v>0</v>
      </c>
      <c r="F48" s="56">
        <f>SUM(F44,F46)</f>
        <v>0</v>
      </c>
      <c r="G48" s="79">
        <f t="shared" si="9"/>
        <v>0</v>
      </c>
      <c r="H48" s="77">
        <f>SUM(H44,H46)</f>
        <v>0</v>
      </c>
      <c r="I48" s="56">
        <f>SUM(I44,I46)</f>
        <v>0</v>
      </c>
      <c r="J48" s="79">
        <f t="shared" si="1"/>
        <v>0</v>
      </c>
      <c r="K48" s="77">
        <f>SUM(K44,K46)</f>
        <v>0</v>
      </c>
      <c r="L48" s="56">
        <f>SUM(L44,L46)</f>
        <v>0</v>
      </c>
      <c r="M48" s="79">
        <f t="shared" si="3"/>
        <v>0</v>
      </c>
      <c r="N48" s="77">
        <f>SUM(N44,N46)</f>
        <v>0</v>
      </c>
      <c r="O48" s="56">
        <f>SUM(O44,O46)</f>
        <v>0</v>
      </c>
      <c r="P48" s="79">
        <f t="shared" si="24"/>
        <v>0</v>
      </c>
      <c r="Q48" s="77">
        <f>SUM(Q44,Q46)</f>
        <v>0</v>
      </c>
      <c r="R48" s="56">
        <f>SUM(R44,R46)</f>
        <v>0</v>
      </c>
      <c r="S48" s="79">
        <f t="shared" si="25"/>
        <v>0</v>
      </c>
      <c r="T48" s="77">
        <f t="shared" si="10"/>
        <v>0</v>
      </c>
      <c r="U48" s="56">
        <f t="shared" si="8"/>
        <v>0</v>
      </c>
      <c r="V48" s="79">
        <f t="shared" si="8"/>
        <v>0</v>
      </c>
    </row>
    <row r="49" spans="1:22" ht="15.75" customHeight="1">
      <c r="A49" s="52">
        <v>6520</v>
      </c>
      <c r="B49" s="53" t="s">
        <v>46</v>
      </c>
      <c r="C49" s="61"/>
      <c r="D49" s="71"/>
      <c r="E49" s="77">
        <f>SUM(E45,E47)</f>
        <v>0</v>
      </c>
      <c r="F49" s="56">
        <f>SUM(F45,F47)</f>
        <v>0</v>
      </c>
      <c r="G49" s="79">
        <f t="shared" si="9"/>
        <v>0</v>
      </c>
      <c r="H49" s="77">
        <f>SUM(H45,H47)</f>
        <v>0</v>
      </c>
      <c r="I49" s="56">
        <f>SUM(I45,I47)</f>
        <v>0</v>
      </c>
      <c r="J49" s="79">
        <f t="shared" si="1"/>
        <v>0</v>
      </c>
      <c r="K49" s="77">
        <f>SUM(K45,K47)</f>
        <v>0</v>
      </c>
      <c r="L49" s="56">
        <f>SUM(L45,L47)</f>
        <v>0</v>
      </c>
      <c r="M49" s="79">
        <f t="shared" si="3"/>
        <v>0</v>
      </c>
      <c r="N49" s="77">
        <f>SUM(N45,N47)</f>
        <v>0</v>
      </c>
      <c r="O49" s="56">
        <f>SUM(O45,O47)</f>
        <v>0</v>
      </c>
      <c r="P49" s="79">
        <f t="shared" si="24"/>
        <v>0</v>
      </c>
      <c r="Q49" s="77">
        <f>SUM(Q45,Q47)</f>
        <v>0</v>
      </c>
      <c r="R49" s="56">
        <f>SUM(R45,R47)</f>
        <v>0</v>
      </c>
      <c r="S49" s="79">
        <f t="shared" si="25"/>
        <v>0</v>
      </c>
      <c r="T49" s="77">
        <f t="shared" si="10"/>
        <v>0</v>
      </c>
      <c r="U49" s="56">
        <f t="shared" si="8"/>
        <v>0</v>
      </c>
      <c r="V49" s="79">
        <f t="shared" si="8"/>
        <v>0</v>
      </c>
    </row>
    <row r="50" spans="1:22" ht="15.75" customHeight="1">
      <c r="A50" s="52">
        <v>6900</v>
      </c>
      <c r="B50" s="53" t="s">
        <v>31</v>
      </c>
      <c r="C50" s="61"/>
      <c r="D50" s="71"/>
      <c r="E50" s="78"/>
      <c r="F50" s="54"/>
      <c r="G50" s="79">
        <f t="shared" si="9"/>
        <v>0</v>
      </c>
      <c r="H50" s="78"/>
      <c r="I50" s="54"/>
      <c r="J50" s="79">
        <f t="shared" si="1"/>
        <v>0</v>
      </c>
      <c r="K50" s="78"/>
      <c r="L50" s="54"/>
      <c r="M50" s="79">
        <f t="shared" si="3"/>
        <v>0</v>
      </c>
      <c r="N50" s="78"/>
      <c r="O50" s="54"/>
      <c r="P50" s="79">
        <f t="shared" si="24"/>
        <v>0</v>
      </c>
      <c r="Q50" s="78"/>
      <c r="R50" s="54"/>
      <c r="S50" s="79">
        <f t="shared" si="25"/>
        <v>0</v>
      </c>
      <c r="T50" s="77">
        <f t="shared" si="10"/>
        <v>0</v>
      </c>
      <c r="U50" s="56">
        <f t="shared" si="8"/>
        <v>0</v>
      </c>
      <c r="V50" s="79">
        <f t="shared" si="8"/>
        <v>0</v>
      </c>
    </row>
    <row r="51" spans="1:22" ht="15.75" customHeight="1">
      <c r="A51" s="52">
        <v>6905</v>
      </c>
      <c r="B51" s="53" t="s">
        <v>32</v>
      </c>
      <c r="C51" s="61"/>
      <c r="D51" s="71"/>
      <c r="E51" s="78"/>
      <c r="F51" s="54"/>
      <c r="G51" s="79">
        <f t="shared" si="9"/>
        <v>0</v>
      </c>
      <c r="H51" s="78"/>
      <c r="I51" s="54"/>
      <c r="J51" s="79">
        <f t="shared" si="1"/>
        <v>0</v>
      </c>
      <c r="K51" s="78"/>
      <c r="L51" s="54"/>
      <c r="M51" s="79">
        <f t="shared" si="3"/>
        <v>0</v>
      </c>
      <c r="N51" s="78"/>
      <c r="O51" s="54"/>
      <c r="P51" s="79">
        <f t="shared" si="24"/>
        <v>0</v>
      </c>
      <c r="Q51" s="78"/>
      <c r="R51" s="54"/>
      <c r="S51" s="79">
        <f t="shared" si="25"/>
        <v>0</v>
      </c>
      <c r="T51" s="77">
        <f t="shared" si="10"/>
        <v>0</v>
      </c>
      <c r="U51" s="56">
        <f t="shared" si="8"/>
        <v>0</v>
      </c>
      <c r="V51" s="79">
        <f t="shared" si="8"/>
        <v>0</v>
      </c>
    </row>
    <row r="52" spans="1:22" ht="15.75" customHeight="1">
      <c r="A52" s="52">
        <v>6910</v>
      </c>
      <c r="B52" s="53" t="s">
        <v>33</v>
      </c>
      <c r="C52" s="61"/>
      <c r="D52" s="71"/>
      <c r="E52" s="78"/>
      <c r="F52" s="54"/>
      <c r="G52" s="79">
        <f t="shared" si="9"/>
        <v>0</v>
      </c>
      <c r="H52" s="78"/>
      <c r="I52" s="54"/>
      <c r="J52" s="79">
        <f t="shared" si="1"/>
        <v>0</v>
      </c>
      <c r="K52" s="78"/>
      <c r="L52" s="54"/>
      <c r="M52" s="79">
        <f t="shared" si="3"/>
        <v>0</v>
      </c>
      <c r="N52" s="78"/>
      <c r="O52" s="54"/>
      <c r="P52" s="79">
        <f t="shared" si="24"/>
        <v>0</v>
      </c>
      <c r="Q52" s="78"/>
      <c r="R52" s="54"/>
      <c r="S52" s="79">
        <f t="shared" si="25"/>
        <v>0</v>
      </c>
      <c r="T52" s="77">
        <f t="shared" si="10"/>
        <v>0</v>
      </c>
      <c r="U52" s="56">
        <f t="shared" si="8"/>
        <v>0</v>
      </c>
      <c r="V52" s="79">
        <f t="shared" si="8"/>
        <v>0</v>
      </c>
    </row>
    <row r="53" spans="1:22" ht="15.75" customHeight="1">
      <c r="A53" s="52">
        <v>6915</v>
      </c>
      <c r="B53" s="53" t="s">
        <v>34</v>
      </c>
      <c r="C53" s="61"/>
      <c r="D53" s="71"/>
      <c r="E53" s="78"/>
      <c r="F53" s="54"/>
      <c r="G53" s="79">
        <f t="shared" si="9"/>
        <v>0</v>
      </c>
      <c r="H53" s="78"/>
      <c r="I53" s="54"/>
      <c r="J53" s="79">
        <f t="shared" si="1"/>
        <v>0</v>
      </c>
      <c r="K53" s="78"/>
      <c r="L53" s="54"/>
      <c r="M53" s="79">
        <f t="shared" si="3"/>
        <v>0</v>
      </c>
      <c r="N53" s="78"/>
      <c r="O53" s="54"/>
      <c r="P53" s="79">
        <f t="shared" si="24"/>
        <v>0</v>
      </c>
      <c r="Q53" s="78"/>
      <c r="R53" s="54"/>
      <c r="S53" s="79">
        <f t="shared" si="25"/>
        <v>0</v>
      </c>
      <c r="T53" s="77">
        <f t="shared" si="10"/>
        <v>0</v>
      </c>
      <c r="U53" s="56">
        <f t="shared" si="8"/>
        <v>0</v>
      </c>
      <c r="V53" s="79">
        <f t="shared" si="8"/>
        <v>0</v>
      </c>
    </row>
    <row r="54" spans="1:22" ht="15.75" customHeight="1">
      <c r="A54" s="52">
        <v>6920</v>
      </c>
      <c r="B54" s="53" t="s">
        <v>66</v>
      </c>
      <c r="C54" s="61"/>
      <c r="D54" s="71"/>
      <c r="E54" s="78"/>
      <c r="F54" s="54"/>
      <c r="G54" s="79">
        <f t="shared" si="9"/>
        <v>0</v>
      </c>
      <c r="H54" s="78"/>
      <c r="I54" s="54"/>
      <c r="J54" s="79">
        <f t="shared" si="1"/>
        <v>0</v>
      </c>
      <c r="K54" s="78"/>
      <c r="L54" s="54"/>
      <c r="M54" s="79">
        <f t="shared" si="3"/>
        <v>0</v>
      </c>
      <c r="N54" s="78"/>
      <c r="O54" s="54"/>
      <c r="P54" s="79">
        <f t="shared" si="24"/>
        <v>0</v>
      </c>
      <c r="Q54" s="78"/>
      <c r="R54" s="54"/>
      <c r="S54" s="79">
        <f t="shared" si="25"/>
        <v>0</v>
      </c>
      <c r="T54" s="77">
        <f t="shared" si="10"/>
        <v>0</v>
      </c>
      <c r="U54" s="56">
        <f t="shared" si="8"/>
        <v>0</v>
      </c>
      <c r="V54" s="79">
        <f t="shared" si="8"/>
        <v>0</v>
      </c>
    </row>
    <row r="55" spans="1:22" ht="15.75" customHeight="1">
      <c r="A55" s="52">
        <v>7010</v>
      </c>
      <c r="B55" s="53" t="s">
        <v>19</v>
      </c>
      <c r="C55" s="61"/>
      <c r="D55" s="71"/>
      <c r="E55" s="78"/>
      <c r="F55" s="54"/>
      <c r="G55" s="79">
        <f t="shared" si="9"/>
        <v>0</v>
      </c>
      <c r="H55" s="78"/>
      <c r="I55" s="54"/>
      <c r="J55" s="79">
        <f t="shared" si="1"/>
        <v>0</v>
      </c>
      <c r="K55" s="78"/>
      <c r="L55" s="54"/>
      <c r="M55" s="79">
        <f t="shared" si="3"/>
        <v>0</v>
      </c>
      <c r="N55" s="78"/>
      <c r="O55" s="54"/>
      <c r="P55" s="79">
        <f t="shared" si="24"/>
        <v>0</v>
      </c>
      <c r="Q55" s="78"/>
      <c r="R55" s="54"/>
      <c r="S55" s="79">
        <f t="shared" si="25"/>
        <v>0</v>
      </c>
      <c r="T55" s="77">
        <f t="shared" si="10"/>
        <v>0</v>
      </c>
      <c r="U55" s="56">
        <f t="shared" si="8"/>
        <v>0</v>
      </c>
      <c r="V55" s="79">
        <f t="shared" si="8"/>
        <v>0</v>
      </c>
    </row>
    <row r="56" spans="1:22" ht="15.75" customHeight="1">
      <c r="A56" s="52">
        <v>7225</v>
      </c>
      <c r="B56" s="53" t="s">
        <v>53</v>
      </c>
      <c r="C56" s="61"/>
      <c r="D56" s="71"/>
      <c r="E56" s="77"/>
      <c r="F56" s="56"/>
      <c r="G56" s="79">
        <f t="shared" si="9"/>
        <v>0</v>
      </c>
      <c r="H56" s="77"/>
      <c r="I56" s="56"/>
      <c r="J56" s="79">
        <f t="shared" si="1"/>
        <v>0</v>
      </c>
      <c r="K56" s="77"/>
      <c r="L56" s="56"/>
      <c r="M56" s="79">
        <f t="shared" si="3"/>
        <v>0</v>
      </c>
      <c r="N56" s="77"/>
      <c r="O56" s="56"/>
      <c r="P56" s="79">
        <f t="shared" si="24"/>
        <v>0</v>
      </c>
      <c r="Q56" s="77"/>
      <c r="R56" s="56"/>
      <c r="S56" s="79">
        <f t="shared" si="25"/>
        <v>0</v>
      </c>
      <c r="T56" s="77">
        <f t="shared" si="10"/>
        <v>0</v>
      </c>
      <c r="U56" s="56">
        <f t="shared" si="8"/>
        <v>0</v>
      </c>
      <c r="V56" s="79">
        <f t="shared" si="8"/>
        <v>0</v>
      </c>
    </row>
    <row r="57" spans="1:22" s="3" customFormat="1" ht="15.75" customHeight="1">
      <c r="A57" s="52"/>
      <c r="B57" s="53" t="s">
        <v>35</v>
      </c>
      <c r="C57" s="61"/>
      <c r="D57" s="68"/>
      <c r="E57" s="77">
        <f>ROUND(SUM(E37:E43,E48:E56),0)</f>
        <v>0</v>
      </c>
      <c r="F57" s="56">
        <f>ROUND(SUM(F37:F43,F48:F56),0)</f>
        <v>0</v>
      </c>
      <c r="G57" s="64">
        <f t="shared" si="9"/>
        <v>0</v>
      </c>
      <c r="H57" s="77">
        <f>ROUND(SUM(H37:H43,H48:H56),0)</f>
        <v>0</v>
      </c>
      <c r="I57" s="56">
        <f>ROUND(SUM(I37:I43,I48:I56),0)</f>
        <v>0</v>
      </c>
      <c r="J57" s="64">
        <f>SUM(H57:I57)</f>
        <v>0</v>
      </c>
      <c r="K57" s="77">
        <f>ROUND(SUM(K37:K43,K48:K56),0)</f>
        <v>0</v>
      </c>
      <c r="L57" s="56">
        <f>ROUND(SUM(L37:L43,L48:L56),0)</f>
        <v>0</v>
      </c>
      <c r="M57" s="64">
        <f>SUM(K57:L57)</f>
        <v>0</v>
      </c>
      <c r="N57" s="77">
        <f>ROUND(SUM(N37:N43,N48:N56),0)</f>
        <v>0</v>
      </c>
      <c r="O57" s="56">
        <f>ROUND(SUM(O37:O43,O48:O56),0)</f>
        <v>0</v>
      </c>
      <c r="P57" s="64">
        <f>SUM(N57:O57)</f>
        <v>0</v>
      </c>
      <c r="Q57" s="77">
        <f>ROUND(SUM(Q37:Q43,Q48:Q56),0)</f>
        <v>0</v>
      </c>
      <c r="R57" s="56">
        <f>ROUND(SUM(R37:R43,R48:R56),0)</f>
        <v>0</v>
      </c>
      <c r="S57" s="64">
        <f>SUM(Q57:R57)</f>
        <v>0</v>
      </c>
      <c r="T57" s="77">
        <f t="shared" si="10"/>
        <v>0</v>
      </c>
      <c r="U57" s="56">
        <f t="shared" si="8"/>
        <v>0</v>
      </c>
      <c r="V57" s="79">
        <f t="shared" si="8"/>
        <v>0</v>
      </c>
    </row>
    <row r="58" spans="1:22" s="3" customFormat="1" ht="15" customHeight="1">
      <c r="A58" s="52"/>
      <c r="B58" s="53"/>
      <c r="C58" s="61"/>
      <c r="D58" s="68"/>
      <c r="E58" s="77"/>
      <c r="F58" s="56"/>
      <c r="G58" s="64"/>
      <c r="H58" s="77"/>
      <c r="I58" s="56"/>
      <c r="J58" s="64"/>
      <c r="K58" s="77"/>
      <c r="L58" s="56"/>
      <c r="M58" s="64"/>
      <c r="N58" s="77"/>
      <c r="O58" s="56"/>
      <c r="P58" s="64"/>
      <c r="Q58" s="77"/>
      <c r="R58" s="56"/>
      <c r="S58" s="64"/>
      <c r="T58" s="77"/>
      <c r="U58" s="56"/>
      <c r="V58" s="79"/>
    </row>
    <row r="59" spans="1:22" ht="15.75" customHeight="1">
      <c r="A59" s="52"/>
      <c r="B59" s="53" t="s">
        <v>20</v>
      </c>
      <c r="C59" s="62"/>
      <c r="D59" s="68"/>
      <c r="E59" s="77">
        <f>SUM(E34,E57)</f>
        <v>0</v>
      </c>
      <c r="F59" s="56">
        <f>SUM(F34,F57)</f>
        <v>0</v>
      </c>
      <c r="G59" s="79">
        <f t="shared" si="9"/>
        <v>0</v>
      </c>
      <c r="H59" s="77">
        <f>SUM(H34,H57)</f>
        <v>0</v>
      </c>
      <c r="I59" s="56">
        <f>SUM(I34,I57)</f>
        <v>0</v>
      </c>
      <c r="J59" s="79">
        <f>SUM(H59:I59)</f>
        <v>0</v>
      </c>
      <c r="K59" s="77">
        <f>SUM(K34,K57)</f>
        <v>0</v>
      </c>
      <c r="L59" s="56">
        <f>SUM(L34,L57)</f>
        <v>0</v>
      </c>
      <c r="M59" s="79">
        <f>SUM(K59:L59)</f>
        <v>0</v>
      </c>
      <c r="N59" s="77">
        <f>SUM(N34,N57)</f>
        <v>0</v>
      </c>
      <c r="O59" s="56">
        <f>SUM(O34,O57)</f>
        <v>0</v>
      </c>
      <c r="P59" s="79">
        <f>SUM(N59:O59)</f>
        <v>0</v>
      </c>
      <c r="Q59" s="77">
        <f>SUM(Q34,Q57)</f>
        <v>0</v>
      </c>
      <c r="R59" s="56">
        <f>SUM(R34,R57)</f>
        <v>0</v>
      </c>
      <c r="S59" s="79">
        <f>SUM(Q59:R59)</f>
        <v>0</v>
      </c>
      <c r="T59" s="77">
        <f t="shared" si="10"/>
        <v>0</v>
      </c>
      <c r="U59" s="56">
        <f t="shared" si="8"/>
        <v>0</v>
      </c>
      <c r="V59" s="79">
        <f t="shared" si="8"/>
        <v>0</v>
      </c>
    </row>
    <row r="60" spans="1:22" ht="15" customHeight="1">
      <c r="A60" s="47"/>
      <c r="B60" s="37" t="s">
        <v>21</v>
      </c>
      <c r="C60" s="61"/>
      <c r="D60" s="67"/>
      <c r="E60" s="82">
        <f>E59-SUM(E40,E49,E56)</f>
        <v>0</v>
      </c>
      <c r="F60" s="51">
        <f>F59-SUM(F40,F49,F56)</f>
        <v>0</v>
      </c>
      <c r="G60" s="64">
        <f t="shared" si="9"/>
        <v>0</v>
      </c>
      <c r="H60" s="82">
        <f>H59-SUM(H40,H49,H56)</f>
        <v>0</v>
      </c>
      <c r="I60" s="51">
        <f>I59-SUM(I40,I49,I56)</f>
        <v>0</v>
      </c>
      <c r="J60" s="64">
        <f>SUM(H60:I60)</f>
        <v>0</v>
      </c>
      <c r="K60" s="82">
        <f>K59-SUM(K40,K49,K56)</f>
        <v>0</v>
      </c>
      <c r="L60" s="51">
        <f>L59-SUM(L40,L49,L56)</f>
        <v>0</v>
      </c>
      <c r="M60" s="64">
        <f>SUM(K60:L60)</f>
        <v>0</v>
      </c>
      <c r="N60" s="82">
        <f>N59-SUM(N40,N49,N56)</f>
        <v>0</v>
      </c>
      <c r="O60" s="51">
        <f>O59-SUM(O40,O49,O56)</f>
        <v>0</v>
      </c>
      <c r="P60" s="64">
        <f>SUM(N60:O60)</f>
        <v>0</v>
      </c>
      <c r="Q60" s="82">
        <f>Q59-SUM(Q40,Q49,Q56)</f>
        <v>0</v>
      </c>
      <c r="R60" s="51">
        <f>R59-SUM(R40,R49,R56)</f>
        <v>0</v>
      </c>
      <c r="S60" s="64">
        <f>SUM(Q60:R60)</f>
        <v>0</v>
      </c>
      <c r="T60" s="82">
        <f t="shared" si="10"/>
        <v>0</v>
      </c>
      <c r="U60" s="51">
        <f t="shared" si="8"/>
        <v>0</v>
      </c>
      <c r="V60" s="64">
        <f t="shared" si="8"/>
        <v>0</v>
      </c>
    </row>
    <row r="61" spans="1:22" ht="15.75" customHeight="1">
      <c r="A61" s="52">
        <v>7520</v>
      </c>
      <c r="B61" s="53" t="s">
        <v>39</v>
      </c>
      <c r="C61" s="62"/>
      <c r="D61" s="68">
        <v>0.505</v>
      </c>
      <c r="E61" s="77">
        <f>ROUND(SUM(E60*$D$61),0)</f>
        <v>0</v>
      </c>
      <c r="F61" s="56">
        <f>ROUND(SUM(F60*$D$61),0)</f>
        <v>0</v>
      </c>
      <c r="G61" s="79">
        <f t="shared" si="9"/>
        <v>0</v>
      </c>
      <c r="H61" s="77">
        <f>ROUND(SUM(H60*$D$61),0)</f>
        <v>0</v>
      </c>
      <c r="I61" s="56">
        <f>ROUND(SUM(I60*$D$61),0)</f>
        <v>0</v>
      </c>
      <c r="J61" s="79">
        <f>SUM(H61:I61)</f>
        <v>0</v>
      </c>
      <c r="K61" s="77">
        <f>ROUND(SUM(K60*$D$61),0)</f>
        <v>0</v>
      </c>
      <c r="L61" s="56">
        <f>ROUND(SUM(L60*$D$61),0)</f>
        <v>0</v>
      </c>
      <c r="M61" s="79">
        <f>SUM(K61:L61)</f>
        <v>0</v>
      </c>
      <c r="N61" s="77">
        <f>ROUND(SUM(N60*$D$61),0)</f>
        <v>0</v>
      </c>
      <c r="O61" s="56">
        <f>ROUND(SUM(O60*$D$61),0)</f>
        <v>0</v>
      </c>
      <c r="P61" s="79">
        <f>SUM(N61:O61)</f>
        <v>0</v>
      </c>
      <c r="Q61" s="77">
        <f>ROUND(SUM(Q60*$D$61),0)</f>
        <v>0</v>
      </c>
      <c r="R61" s="56">
        <f>ROUND(SUM(R60*$D$61),0)</f>
        <v>0</v>
      </c>
      <c r="S61" s="79">
        <f>SUM(Q61:R61)</f>
        <v>0</v>
      </c>
      <c r="T61" s="77">
        <f t="shared" si="10"/>
        <v>0</v>
      </c>
      <c r="U61" s="56">
        <f t="shared" si="8"/>
        <v>0</v>
      </c>
      <c r="V61" s="79">
        <f t="shared" si="8"/>
        <v>0</v>
      </c>
    </row>
    <row r="62" spans="1:22" ht="15.75" customHeight="1" thickBot="1">
      <c r="A62" s="52"/>
      <c r="B62" s="53" t="s">
        <v>42</v>
      </c>
      <c r="C62" s="62"/>
      <c r="D62" s="68"/>
      <c r="E62" s="85">
        <f>SUM(E59,E61)</f>
        <v>0</v>
      </c>
      <c r="F62" s="86">
        <f>SUM(F59,F61)</f>
        <v>0</v>
      </c>
      <c r="G62" s="87">
        <f t="shared" si="9"/>
        <v>0</v>
      </c>
      <c r="H62" s="85">
        <f>SUM(H59,H61)</f>
        <v>0</v>
      </c>
      <c r="I62" s="86">
        <f>SUM(I59,I61)</f>
        <v>0</v>
      </c>
      <c r="J62" s="87">
        <f>SUM(H62:I62)</f>
        <v>0</v>
      </c>
      <c r="K62" s="85">
        <f>SUM(K59,K61)</f>
        <v>0</v>
      </c>
      <c r="L62" s="86">
        <f>SUM(L59,L61)</f>
        <v>0</v>
      </c>
      <c r="M62" s="87">
        <f>SUM(K62:L62)</f>
        <v>0</v>
      </c>
      <c r="N62" s="85">
        <f>SUM(N59,N61)</f>
        <v>0</v>
      </c>
      <c r="O62" s="86">
        <f>SUM(O59,O61)</f>
        <v>0</v>
      </c>
      <c r="P62" s="87">
        <f>SUM(N62:O62)</f>
        <v>0</v>
      </c>
      <c r="Q62" s="85">
        <f>SUM(Q59,Q61)</f>
        <v>0</v>
      </c>
      <c r="R62" s="86">
        <f>SUM(R59,R61)</f>
        <v>0</v>
      </c>
      <c r="S62" s="87">
        <f>SUM(Q62:R62)</f>
        <v>0</v>
      </c>
      <c r="T62" s="85">
        <f t="shared" si="10"/>
        <v>0</v>
      </c>
      <c r="U62" s="86">
        <f t="shared" si="8"/>
        <v>0</v>
      </c>
      <c r="V62" s="87">
        <f t="shared" si="8"/>
        <v>0</v>
      </c>
    </row>
  </sheetData>
  <sheetProtection selectLockedCells="1"/>
  <mergeCells count="11">
    <mergeCell ref="E10:G10"/>
    <mergeCell ref="N10:P10"/>
    <mergeCell ref="K10:M10"/>
    <mergeCell ref="T10:V10"/>
    <mergeCell ref="Q10:S10"/>
    <mergeCell ref="A3:B3"/>
    <mergeCell ref="A4:B4"/>
    <mergeCell ref="A5:B5"/>
    <mergeCell ref="H10:J10"/>
    <mergeCell ref="A6:B6"/>
    <mergeCell ref="A7:B7"/>
  </mergeCells>
  <printOptions verticalCentered="1"/>
  <pageMargins left="0.5" right="0.75" top="0.25" bottom="0.5" header="0.5" footer="0"/>
  <pageSetup fitToWidth="2" horizontalDpi="600" verticalDpi="600" orientation="landscape" scale="60" r:id="rId3"/>
  <headerFooter alignWithMargins="0">
    <oddFooter>&amp;LORSP BUDGET FORM (rev. 07/01/2004)</oddFooter>
  </headerFooter>
  <colBreaks count="1" manualBreakCount="1">
    <brk id="13" max="7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Marquette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Thelen</dc:creator>
  <cp:keywords/>
  <dc:description/>
  <cp:lastModifiedBy>schatzmanj</cp:lastModifiedBy>
  <cp:lastPrinted>2006-05-02T18:42:07Z</cp:lastPrinted>
  <dcterms:created xsi:type="dcterms:W3CDTF">2004-06-30T17:10:43Z</dcterms:created>
  <dcterms:modified xsi:type="dcterms:W3CDTF">2010-03-12T21:57:40Z</dcterms:modified>
  <cp:category/>
  <cp:version/>
  <cp:contentType/>
  <cp:contentStatus/>
</cp:coreProperties>
</file>